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e37e063c1d81b8/デスクトップ/"/>
    </mc:Choice>
  </mc:AlternateContent>
  <xr:revisionPtr revIDLastSave="61" documentId="8_{1F881054-A735-4B7C-9777-54939FDF5859}" xr6:coauthVersionLast="47" xr6:coauthVersionMax="47" xr10:uidLastSave="{57EC891D-32A4-4707-8541-3EE9E4FFDC59}"/>
  <bookViews>
    <workbookView xWindow="-108" yWindow="-108" windowWidth="23256" windowHeight="12456" xr2:uid="{1CC29BBA-5E29-4442-93C8-AF22351E414C}"/>
  </bookViews>
  <sheets>
    <sheet name="入力シート" sheetId="1" r:id="rId1"/>
    <sheet name="Sheet1" sheetId="2" r:id="rId2"/>
    <sheet name="csvエントリー" sheetId="4" r:id="rId3"/>
  </sheets>
  <definedNames>
    <definedName name="_xlnm.Print_Titles" localSheetId="0">入力シート!$1:$7</definedName>
    <definedName name="一般">Sheet1!$G$3</definedName>
    <definedName name="高校">Sheet1!$G$45:$G$47</definedName>
    <definedName name="女">Sheet1!$B$31:$B$55</definedName>
    <definedName name="小学">Sheet1!$G$51:$G$56</definedName>
    <definedName name="大学">Sheet1!$G$41:$G$44</definedName>
    <definedName name="男">Sheet1!$B$3:$B$27</definedName>
    <definedName name="中学">Sheet1!$G$48:$G$50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" i="4" l="1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M12" i="1"/>
  <c r="N12" i="1" s="1" a="1"/>
  <c r="N12" i="1" s="1"/>
  <c r="T5" i="4" s="1"/>
  <c r="M10" i="1"/>
  <c r="M11" i="1"/>
  <c r="M13" i="1"/>
  <c r="M14" i="1"/>
  <c r="N10" i="1" a="1"/>
  <c r="N10" i="1" s="1"/>
  <c r="T3" i="4" s="1"/>
  <c r="N11" i="1" a="1"/>
  <c r="N11" i="1" s="1"/>
  <c r="T4" i="4" s="1"/>
  <c r="N13" i="1" a="1"/>
  <c r="N13" i="1" s="1"/>
  <c r="T6" i="4" s="1"/>
  <c r="N14" i="1" a="1"/>
  <c r="N14" i="1"/>
  <c r="N15" i="1" a="1"/>
  <c r="N15" i="1"/>
  <c r="T8" i="4" s="1"/>
  <c r="N16" i="1" a="1"/>
  <c r="N16" i="1"/>
  <c r="N17" i="1" a="1"/>
  <c r="N17" i="1" s="1"/>
  <c r="T10" i="4" s="1"/>
  <c r="N18" i="1" a="1"/>
  <c r="N18" i="1"/>
  <c r="N19" i="1" a="1"/>
  <c r="N19" i="1"/>
  <c r="N20" i="1" a="1"/>
  <c r="N20" i="1"/>
  <c r="T13" i="4" s="1"/>
  <c r="N21" i="1" a="1"/>
  <c r="N21" i="1"/>
  <c r="T14" i="4" s="1"/>
  <c r="N22" i="1" a="1"/>
  <c r="N22" i="1"/>
  <c r="N23" i="1" a="1"/>
  <c r="N23" i="1" s="1"/>
  <c r="T16" i="4" s="1"/>
  <c r="N24" i="1" a="1"/>
  <c r="N24" i="1"/>
  <c r="N25" i="1" a="1"/>
  <c r="N25" i="1"/>
  <c r="T18" i="4" s="1"/>
  <c r="N26" i="1" a="1"/>
  <c r="N26" i="1"/>
  <c r="N27" i="1" a="1"/>
  <c r="N27" i="1"/>
  <c r="T20" i="4" s="1"/>
  <c r="N28" i="1" a="1"/>
  <c r="N28" i="1"/>
  <c r="N29" i="1" a="1"/>
  <c r="N29" i="1" s="1"/>
  <c r="N30" i="1" a="1"/>
  <c r="N30" i="1"/>
  <c r="N31" i="1" a="1"/>
  <c r="N31" i="1"/>
  <c r="N32" i="1" a="1"/>
  <c r="N32" i="1"/>
  <c r="T25" i="4" s="1"/>
  <c r="N33" i="1" a="1"/>
  <c r="N33" i="1"/>
  <c r="T26" i="4" s="1"/>
  <c r="N34" i="1" a="1"/>
  <c r="N34" i="1"/>
  <c r="N35" i="1" a="1"/>
  <c r="N35" i="1" s="1"/>
  <c r="N36" i="1" a="1"/>
  <c r="N36" i="1"/>
  <c r="N37" i="1" a="1"/>
  <c r="N37" i="1"/>
  <c r="N38" i="1" a="1"/>
  <c r="N38" i="1"/>
  <c r="N39" i="1" a="1"/>
  <c r="N39" i="1"/>
  <c r="T32" i="4" s="1"/>
  <c r="N40" i="1" a="1"/>
  <c r="N40" i="1"/>
  <c r="N41" i="1" a="1"/>
  <c r="N41" i="1" s="1"/>
  <c r="T34" i="4" s="1"/>
  <c r="N42" i="1" a="1"/>
  <c r="N42" i="1"/>
  <c r="N43" i="1" a="1"/>
  <c r="N43" i="1"/>
  <c r="N44" i="1" a="1"/>
  <c r="N44" i="1"/>
  <c r="N45" i="1" a="1"/>
  <c r="N45" i="1"/>
  <c r="T38" i="4" s="1"/>
  <c r="N46" i="1" a="1"/>
  <c r="N46" i="1"/>
  <c r="N47" i="1" a="1"/>
  <c r="N47" i="1" s="1"/>
  <c r="N48" i="1" a="1"/>
  <c r="N48" i="1"/>
  <c r="N49" i="1" a="1"/>
  <c r="N49" i="1"/>
  <c r="T42" i="4" s="1"/>
  <c r="N50" i="1" a="1"/>
  <c r="N50" i="1"/>
  <c r="N51" i="1" a="1"/>
  <c r="N51" i="1"/>
  <c r="N52" i="1" a="1"/>
  <c r="N52" i="1"/>
  <c r="N53" i="1" a="1"/>
  <c r="N53" i="1" s="1"/>
  <c r="T46" i="4" s="1"/>
  <c r="N54" i="1" a="1"/>
  <c r="N54" i="1"/>
  <c r="N55" i="1" a="1"/>
  <c r="N55" i="1"/>
  <c r="N56" i="1" a="1"/>
  <c r="N56" i="1"/>
  <c r="T49" i="4" s="1"/>
  <c r="N57" i="1" a="1"/>
  <c r="N57" i="1"/>
  <c r="N58" i="1" a="1"/>
  <c r="N58" i="1"/>
  <c r="N9" i="1" a="1"/>
  <c r="N9" i="1" s="1"/>
  <c r="T2" i="4" s="1"/>
  <c r="U2" i="4" s="1"/>
  <c r="F9" i="1"/>
  <c r="H2" i="4" s="1"/>
  <c r="I2" i="4" s="1"/>
  <c r="F12" i="1"/>
  <c r="H5" i="4" s="1"/>
  <c r="I5" i="4" s="1"/>
  <c r="M15" i="1"/>
  <c r="M16" i="1"/>
  <c r="M17" i="1"/>
  <c r="M18" i="1"/>
  <c r="M19" i="1"/>
  <c r="M20" i="1"/>
  <c r="M21" i="1"/>
  <c r="M22" i="1"/>
  <c r="M23" i="1"/>
  <c r="M24" i="1"/>
  <c r="M25" i="1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2" i="4"/>
  <c r="C14" i="4"/>
  <c r="E14" i="4"/>
  <c r="C19" i="4"/>
  <c r="E19" i="4" s="1"/>
  <c r="C15" i="4"/>
  <c r="D15" i="4"/>
  <c r="C8" i="4"/>
  <c r="E8" i="4" s="1"/>
  <c r="C3" i="4"/>
  <c r="E3" i="4" s="1"/>
  <c r="C10" i="4"/>
  <c r="D10" i="4" s="1"/>
  <c r="G10" i="1"/>
  <c r="J3" i="4" s="1"/>
  <c r="G11" i="1"/>
  <c r="J4" i="4" s="1"/>
  <c r="G12" i="1"/>
  <c r="J5" i="4" s="1"/>
  <c r="G13" i="1"/>
  <c r="J6" i="4" s="1"/>
  <c r="G14" i="1"/>
  <c r="J7" i="4" s="1"/>
  <c r="G15" i="1"/>
  <c r="J8" i="4"/>
  <c r="G16" i="1"/>
  <c r="J9" i="4" s="1"/>
  <c r="G17" i="1"/>
  <c r="J10" i="4" s="1"/>
  <c r="G18" i="1"/>
  <c r="J11" i="4" s="1"/>
  <c r="G19" i="1"/>
  <c r="J12" i="4" s="1"/>
  <c r="G20" i="1"/>
  <c r="J13" i="4" s="1"/>
  <c r="G21" i="1"/>
  <c r="J14" i="4" s="1"/>
  <c r="G22" i="1"/>
  <c r="J15" i="4" s="1"/>
  <c r="G23" i="1"/>
  <c r="J16" i="4" s="1"/>
  <c r="G24" i="1"/>
  <c r="J17" i="4" s="1"/>
  <c r="G25" i="1"/>
  <c r="J18" i="4" s="1"/>
  <c r="G26" i="1"/>
  <c r="J19" i="4" s="1"/>
  <c r="G27" i="1"/>
  <c r="J20" i="4" s="1"/>
  <c r="G28" i="1"/>
  <c r="J21" i="4" s="1"/>
  <c r="G29" i="1"/>
  <c r="J22" i="4" s="1"/>
  <c r="G30" i="1"/>
  <c r="J23" i="4" s="1"/>
  <c r="G31" i="1"/>
  <c r="J24" i="4" s="1"/>
  <c r="G32" i="1"/>
  <c r="J25" i="4" s="1"/>
  <c r="G33" i="1"/>
  <c r="J26" i="4" s="1"/>
  <c r="G34" i="1"/>
  <c r="J27" i="4" s="1"/>
  <c r="G35" i="1"/>
  <c r="J28" i="4" s="1"/>
  <c r="G36" i="1"/>
  <c r="J29" i="4" s="1"/>
  <c r="G37" i="1"/>
  <c r="J30" i="4" s="1"/>
  <c r="G38" i="1"/>
  <c r="J31" i="4" s="1"/>
  <c r="G39" i="1"/>
  <c r="J32" i="4" s="1"/>
  <c r="G40" i="1"/>
  <c r="J33" i="4" s="1"/>
  <c r="G41" i="1"/>
  <c r="J34" i="4" s="1"/>
  <c r="G42" i="1"/>
  <c r="J35" i="4" s="1"/>
  <c r="G43" i="1"/>
  <c r="J36" i="4" s="1"/>
  <c r="G44" i="1"/>
  <c r="J37" i="4" s="1"/>
  <c r="G45" i="1"/>
  <c r="J38" i="4" s="1"/>
  <c r="G46" i="1"/>
  <c r="J39" i="4" s="1"/>
  <c r="G47" i="1"/>
  <c r="J40" i="4" s="1"/>
  <c r="G48" i="1"/>
  <c r="J41" i="4" s="1"/>
  <c r="G49" i="1"/>
  <c r="J42" i="4" s="1"/>
  <c r="G50" i="1"/>
  <c r="J43" i="4" s="1"/>
  <c r="G51" i="1"/>
  <c r="J44" i="4" s="1"/>
  <c r="G52" i="1"/>
  <c r="J45" i="4" s="1"/>
  <c r="G53" i="1"/>
  <c r="J46" i="4" s="1"/>
  <c r="G54" i="1"/>
  <c r="J47" i="4" s="1"/>
  <c r="G55" i="1"/>
  <c r="J48" i="4" s="1"/>
  <c r="G56" i="1"/>
  <c r="J49" i="4" s="1"/>
  <c r="G57" i="1"/>
  <c r="J50" i="4" s="1"/>
  <c r="G58" i="1"/>
  <c r="J51" i="4" s="1"/>
  <c r="G9" i="1"/>
  <c r="J2" i="4" s="1"/>
  <c r="F10" i="1"/>
  <c r="H3" i="4" s="1"/>
  <c r="I3" i="4" s="1"/>
  <c r="F11" i="1"/>
  <c r="H4" i="4" s="1"/>
  <c r="I4" i="4" s="1"/>
  <c r="F13" i="1"/>
  <c r="H6" i="4" s="1"/>
  <c r="I6" i="4" s="1"/>
  <c r="F14" i="1"/>
  <c r="H7" i="4" s="1"/>
  <c r="I7" i="4" s="1"/>
  <c r="F15" i="1"/>
  <c r="H8" i="4" s="1"/>
  <c r="I8" i="4" s="1"/>
  <c r="F16" i="1"/>
  <c r="H9" i="4" s="1"/>
  <c r="I9" i="4" s="1"/>
  <c r="F17" i="1"/>
  <c r="H10" i="4" s="1"/>
  <c r="I10" i="4" s="1"/>
  <c r="F18" i="1"/>
  <c r="H11" i="4" s="1"/>
  <c r="I11" i="4" s="1"/>
  <c r="F19" i="1"/>
  <c r="H12" i="4" s="1"/>
  <c r="I12" i="4" s="1"/>
  <c r="F20" i="1"/>
  <c r="H13" i="4" s="1"/>
  <c r="I13" i="4" s="1"/>
  <c r="F21" i="1"/>
  <c r="H14" i="4" s="1"/>
  <c r="I14" i="4" s="1"/>
  <c r="F22" i="1"/>
  <c r="H15" i="4" s="1"/>
  <c r="I15" i="4" s="1"/>
  <c r="F23" i="1"/>
  <c r="H16" i="4" s="1"/>
  <c r="I16" i="4" s="1"/>
  <c r="F24" i="1"/>
  <c r="H17" i="4" s="1"/>
  <c r="I17" i="4" s="1"/>
  <c r="F25" i="1"/>
  <c r="H18" i="4" s="1"/>
  <c r="I18" i="4" s="1"/>
  <c r="F26" i="1"/>
  <c r="H19" i="4" s="1"/>
  <c r="I19" i="4" s="1"/>
  <c r="F27" i="1"/>
  <c r="H20" i="4" s="1"/>
  <c r="I20" i="4" s="1"/>
  <c r="F28" i="1"/>
  <c r="H21" i="4" s="1"/>
  <c r="I21" i="4" s="1"/>
  <c r="F29" i="1"/>
  <c r="H22" i="4" s="1"/>
  <c r="I22" i="4" s="1"/>
  <c r="F30" i="1"/>
  <c r="H23" i="4" s="1"/>
  <c r="I23" i="4" s="1"/>
  <c r="F31" i="1"/>
  <c r="H24" i="4" s="1"/>
  <c r="I24" i="4" s="1"/>
  <c r="F32" i="1"/>
  <c r="H25" i="4" s="1"/>
  <c r="I25" i="4" s="1"/>
  <c r="F33" i="1"/>
  <c r="H26" i="4" s="1"/>
  <c r="I26" i="4" s="1"/>
  <c r="F34" i="1"/>
  <c r="H27" i="4" s="1"/>
  <c r="I27" i="4" s="1"/>
  <c r="F35" i="1"/>
  <c r="H28" i="4" s="1"/>
  <c r="I28" i="4" s="1"/>
  <c r="F36" i="1"/>
  <c r="H29" i="4" s="1"/>
  <c r="I29" i="4" s="1"/>
  <c r="F37" i="1"/>
  <c r="H30" i="4" s="1"/>
  <c r="I30" i="4" s="1"/>
  <c r="F38" i="1"/>
  <c r="H31" i="4" s="1"/>
  <c r="I31" i="4" s="1"/>
  <c r="F39" i="1"/>
  <c r="H32" i="4" s="1"/>
  <c r="I32" i="4" s="1"/>
  <c r="F40" i="1"/>
  <c r="H33" i="4" s="1"/>
  <c r="I33" i="4" s="1"/>
  <c r="F41" i="1"/>
  <c r="H34" i="4" s="1"/>
  <c r="I34" i="4" s="1"/>
  <c r="F42" i="1"/>
  <c r="H35" i="4" s="1"/>
  <c r="I35" i="4" s="1"/>
  <c r="F43" i="1"/>
  <c r="H36" i="4" s="1"/>
  <c r="I36" i="4" s="1"/>
  <c r="F44" i="1"/>
  <c r="H37" i="4" s="1"/>
  <c r="I37" i="4" s="1"/>
  <c r="F45" i="1"/>
  <c r="H38" i="4" s="1"/>
  <c r="I38" i="4" s="1"/>
  <c r="F46" i="1"/>
  <c r="H39" i="4" s="1"/>
  <c r="I39" i="4" s="1"/>
  <c r="F47" i="1"/>
  <c r="H40" i="4" s="1"/>
  <c r="I40" i="4" s="1"/>
  <c r="F48" i="1"/>
  <c r="H41" i="4" s="1"/>
  <c r="I41" i="4" s="1"/>
  <c r="F49" i="1"/>
  <c r="H42" i="4" s="1"/>
  <c r="I42" i="4" s="1"/>
  <c r="F50" i="1"/>
  <c r="H43" i="4" s="1"/>
  <c r="I43" i="4" s="1"/>
  <c r="F51" i="1"/>
  <c r="H44" i="4" s="1"/>
  <c r="I44" i="4" s="1"/>
  <c r="F52" i="1"/>
  <c r="H45" i="4" s="1"/>
  <c r="I45" i="4" s="1"/>
  <c r="F53" i="1"/>
  <c r="H46" i="4" s="1"/>
  <c r="I46" i="4" s="1"/>
  <c r="F54" i="1"/>
  <c r="H47" i="4" s="1"/>
  <c r="I47" i="4" s="1"/>
  <c r="F55" i="1"/>
  <c r="H48" i="4" s="1"/>
  <c r="I48" i="4" s="1"/>
  <c r="F56" i="1"/>
  <c r="H49" i="4"/>
  <c r="I49" i="4" s="1"/>
  <c r="F57" i="1"/>
  <c r="H50" i="4" s="1"/>
  <c r="I50" i="4" s="1"/>
  <c r="F58" i="1"/>
  <c r="H51" i="4" s="1"/>
  <c r="I51" i="4" s="1"/>
  <c r="T7" i="4"/>
  <c r="T9" i="4"/>
  <c r="T11" i="4"/>
  <c r="T15" i="4"/>
  <c r="T17" i="4"/>
  <c r="M26" i="1"/>
  <c r="T19" i="4"/>
  <c r="M27" i="1"/>
  <c r="M28" i="1"/>
  <c r="S21" i="4" s="1"/>
  <c r="T21" i="4"/>
  <c r="M29" i="1"/>
  <c r="S22" i="4" s="1"/>
  <c r="M30" i="1"/>
  <c r="M31" i="1"/>
  <c r="M32" i="1"/>
  <c r="M33" i="1"/>
  <c r="M34" i="1"/>
  <c r="T27" i="4"/>
  <c r="M35" i="1"/>
  <c r="M36" i="1"/>
  <c r="S29" i="4" s="1"/>
  <c r="T29" i="4"/>
  <c r="M37" i="1"/>
  <c r="T30" i="4" s="1"/>
  <c r="M38" i="1"/>
  <c r="S31" i="4" s="1"/>
  <c r="M39" i="1"/>
  <c r="M40" i="1"/>
  <c r="T33" i="4"/>
  <c r="M41" i="1"/>
  <c r="M42" i="1"/>
  <c r="T35" i="4" s="1"/>
  <c r="M43" i="1"/>
  <c r="S36" i="4" s="1"/>
  <c r="M44" i="1"/>
  <c r="S37" i="4" s="1"/>
  <c r="T37" i="4"/>
  <c r="M45" i="1"/>
  <c r="M46" i="1"/>
  <c r="T39" i="4" s="1"/>
  <c r="M47" i="1"/>
  <c r="M48" i="1"/>
  <c r="T41" i="4" s="1"/>
  <c r="M49" i="1"/>
  <c r="S42" i="4" s="1"/>
  <c r="M50" i="1"/>
  <c r="S43" i="4" s="1"/>
  <c r="M51" i="1"/>
  <c r="M52" i="1"/>
  <c r="S45" i="4" s="1"/>
  <c r="M53" i="1"/>
  <c r="M54" i="1"/>
  <c r="M55" i="1"/>
  <c r="M56" i="1"/>
  <c r="M57" i="1"/>
  <c r="S50" i="4"/>
  <c r="M58" i="1"/>
  <c r="T51" i="4"/>
  <c r="T23" i="4"/>
  <c r="T47" i="4"/>
  <c r="T48" i="4"/>
  <c r="T12" i="4"/>
  <c r="W3" i="4"/>
  <c r="W4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2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2" i="4"/>
  <c r="C4" i="4"/>
  <c r="D4" i="4" s="1"/>
  <c r="C5" i="4"/>
  <c r="E5" i="4" s="1"/>
  <c r="C6" i="4"/>
  <c r="D6" i="4" s="1"/>
  <c r="C7" i="4"/>
  <c r="D7" i="4"/>
  <c r="D8" i="4"/>
  <c r="C9" i="4"/>
  <c r="D9" i="4"/>
  <c r="E10" i="4"/>
  <c r="C11" i="4"/>
  <c r="D11" i="4"/>
  <c r="C12" i="4"/>
  <c r="D12" i="4" s="1"/>
  <c r="C13" i="4"/>
  <c r="E13" i="4" s="1"/>
  <c r="D14" i="4"/>
  <c r="E15" i="4"/>
  <c r="C16" i="4"/>
  <c r="D16" i="4" s="1"/>
  <c r="C17" i="4"/>
  <c r="E17" i="4" s="1"/>
  <c r="D17" i="4"/>
  <c r="C18" i="4"/>
  <c r="D18" i="4" s="1"/>
  <c r="E18" i="4"/>
  <c r="D19" i="4"/>
  <c r="C20" i="4"/>
  <c r="D20" i="4"/>
  <c r="C21" i="4"/>
  <c r="C22" i="4"/>
  <c r="C23" i="4"/>
  <c r="C24" i="4"/>
  <c r="E24" i="4" s="1"/>
  <c r="C25" i="4"/>
  <c r="C26" i="4"/>
  <c r="D26" i="4" s="1"/>
  <c r="C27" i="4"/>
  <c r="D27" i="4" s="1"/>
  <c r="C28" i="4"/>
  <c r="D28" i="4" s="1"/>
  <c r="C29" i="4"/>
  <c r="E29" i="4" s="1"/>
  <c r="C30" i="4"/>
  <c r="D30" i="4" s="1"/>
  <c r="C31" i="4"/>
  <c r="E31" i="4" s="1"/>
  <c r="C32" i="4"/>
  <c r="E32" i="4" s="1"/>
  <c r="C33" i="4"/>
  <c r="C34" i="4"/>
  <c r="C35" i="4"/>
  <c r="E35" i="4" s="1"/>
  <c r="C36" i="4"/>
  <c r="C37" i="4"/>
  <c r="C38" i="4"/>
  <c r="D38" i="4" s="1"/>
  <c r="C39" i="4"/>
  <c r="D39" i="4" s="1"/>
  <c r="C40" i="4"/>
  <c r="E40" i="4" s="1"/>
  <c r="C41" i="4"/>
  <c r="E41" i="4" s="1"/>
  <c r="C42" i="4"/>
  <c r="D42" i="4" s="1"/>
  <c r="C43" i="4"/>
  <c r="E43" i="4" s="1"/>
  <c r="C44" i="4"/>
  <c r="C45" i="4"/>
  <c r="C46" i="4"/>
  <c r="E46" i="4" s="1"/>
  <c r="C47" i="4"/>
  <c r="C48" i="4"/>
  <c r="D48" i="4" s="1"/>
  <c r="C49" i="4"/>
  <c r="C50" i="4"/>
  <c r="D50" i="4" s="1"/>
  <c r="C51" i="4"/>
  <c r="D51" i="4" s="1"/>
  <c r="C2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2" i="4"/>
  <c r="S12" i="4"/>
  <c r="S13" i="4"/>
  <c r="S14" i="4"/>
  <c r="S15" i="4"/>
  <c r="S39" i="4"/>
  <c r="N3" i="4"/>
  <c r="O3" i="4"/>
  <c r="N4" i="4"/>
  <c r="O4" i="4"/>
  <c r="N5" i="4"/>
  <c r="O5" i="4"/>
  <c r="N6" i="4"/>
  <c r="O6" i="4"/>
  <c r="N7" i="4"/>
  <c r="O7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2" i="4"/>
  <c r="O2" i="4"/>
  <c r="S7" i="4"/>
  <c r="S17" i="4"/>
  <c r="S19" i="4"/>
  <c r="S23" i="4"/>
  <c r="S33" i="4"/>
  <c r="S47" i="4"/>
  <c r="E9" i="4"/>
  <c r="E11" i="4"/>
  <c r="E6" i="4"/>
  <c r="E20" i="4"/>
  <c r="E7" i="4"/>
  <c r="D13" i="4"/>
  <c r="S11" i="4"/>
  <c r="S10" i="4"/>
  <c r="D44" i="4"/>
  <c r="E44" i="4"/>
  <c r="D45" i="4"/>
  <c r="E45" i="4"/>
  <c r="D43" i="4"/>
  <c r="E49" i="4"/>
  <c r="D49" i="4"/>
  <c r="E47" i="4"/>
  <c r="D47" i="4"/>
  <c r="D46" i="4"/>
  <c r="E48" i="4"/>
  <c r="E36" i="4"/>
  <c r="D36" i="4"/>
  <c r="E28" i="4"/>
  <c r="D35" i="4"/>
  <c r="E34" i="4"/>
  <c r="D34" i="4"/>
  <c r="E26" i="4"/>
  <c r="D31" i="4"/>
  <c r="E37" i="4"/>
  <c r="D37" i="4"/>
  <c r="E33" i="4"/>
  <c r="D33" i="4"/>
  <c r="D29" i="4"/>
  <c r="D32" i="4"/>
  <c r="E21" i="4"/>
  <c r="D21" i="4"/>
  <c r="D25" i="4"/>
  <c r="E25" i="4"/>
  <c r="D24" i="4"/>
  <c r="D23" i="4"/>
  <c r="E23" i="4"/>
  <c r="D22" i="4"/>
  <c r="E22" i="4"/>
  <c r="S49" i="4"/>
  <c r="S9" i="4"/>
  <c r="S25" i="4"/>
  <c r="S5" i="4"/>
  <c r="S3" i="4"/>
  <c r="S4" i="4"/>
  <c r="S2" i="4"/>
  <c r="S34" i="4"/>
  <c r="T50" i="4"/>
  <c r="S48" i="4"/>
  <c r="S44" i="4"/>
  <c r="S40" i="4"/>
  <c r="S32" i="4"/>
  <c r="S20" i="4"/>
  <c r="S16" i="4"/>
  <c r="S8" i="4"/>
  <c r="S51" i="4"/>
  <c r="S35" i="4"/>
  <c r="S27" i="4"/>
  <c r="S46" i="4"/>
  <c r="S38" i="4"/>
  <c r="S26" i="4"/>
  <c r="S18" i="4"/>
  <c r="T28" i="4" l="1"/>
  <c r="T44" i="4"/>
  <c r="T40" i="4"/>
  <c r="T24" i="4"/>
  <c r="D3" i="4"/>
  <c r="T22" i="4"/>
  <c r="D40" i="4"/>
  <c r="E27" i="4"/>
  <c r="T36" i="4"/>
  <c r="S24" i="4"/>
  <c r="E38" i="4"/>
  <c r="D41" i="4"/>
  <c r="E51" i="4"/>
  <c r="S41" i="4"/>
  <c r="S28" i="4"/>
  <c r="E12" i="4"/>
  <c r="T31" i="4"/>
  <c r="S30" i="4"/>
  <c r="E39" i="4"/>
  <c r="E30" i="4"/>
  <c r="E42" i="4"/>
  <c r="T43" i="4"/>
  <c r="E50" i="4"/>
  <c r="D5" i="4"/>
  <c r="E16" i="4"/>
  <c r="T45" i="4"/>
  <c r="E4" i="4"/>
  <c r="S6" i="4"/>
  <c r="D2" i="4"/>
  <c r="E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窪田博紀</author>
  </authors>
  <commentList>
    <comment ref="N7" authorId="0" shapeId="0" xr:uid="{861B6678-EFC1-4A97-AFF5-4E23A6294A26}">
      <text>
        <r>
          <rPr>
            <b/>
            <sz val="9"/>
            <color indexed="81"/>
            <rFont val="MS P ゴシック"/>
            <family val="3"/>
            <charset val="128"/>
          </rPr>
          <t>一般の方の年齢は、セルに直接入力してください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<sst xmlns="http://schemas.openxmlformats.org/spreadsheetml/2006/main" count="201" uniqueCount="97">
  <si>
    <t>連番</t>
  </si>
  <si>
    <t>JAAFID/AR選手コード</t>
    <phoneticPr fontId="2"/>
  </si>
  <si>
    <t>性別</t>
  </si>
  <si>
    <t>クラスコード</t>
  </si>
  <si>
    <t>種目コード</t>
  </si>
  <si>
    <t>シードランク</t>
  </si>
  <si>
    <t>資格記録</t>
  </si>
  <si>
    <t>所属</t>
  </si>
  <si>
    <t>チーム名</t>
  </si>
  <si>
    <t>チーム名カナ</t>
  </si>
  <si>
    <t>チーム名英語</t>
  </si>
  <si>
    <t>チームNo.</t>
    <phoneticPr fontId="2"/>
  </si>
  <si>
    <t>選手No.</t>
  </si>
  <si>
    <t>姓</t>
    <rPh sb="0" eb="1">
      <t>セイ</t>
    </rPh>
    <phoneticPr fontId="2"/>
  </si>
  <si>
    <t>名</t>
    <rPh sb="0" eb="1">
      <t>メイ</t>
    </rPh>
    <phoneticPr fontId="2"/>
  </si>
  <si>
    <t>氏名</t>
  </si>
  <si>
    <t>フリガナ姓</t>
    <rPh sb="4" eb="5">
      <t>セイ</t>
    </rPh>
    <phoneticPr fontId="2"/>
  </si>
  <si>
    <t>フリガナ名</t>
    <rPh sb="4" eb="5">
      <t>メイ</t>
    </rPh>
    <phoneticPr fontId="2"/>
  </si>
  <si>
    <t>氏名カナ</t>
  </si>
  <si>
    <t>氏名英語</t>
  </si>
  <si>
    <t>都道府県</t>
  </si>
  <si>
    <t>カテゴリ</t>
    <phoneticPr fontId="2"/>
  </si>
  <si>
    <t>学年</t>
  </si>
  <si>
    <t>年齢</t>
  </si>
  <si>
    <t>生年月日</t>
    <rPh sb="0" eb="4">
      <t>セイネンガッピ</t>
    </rPh>
    <phoneticPr fontId="2"/>
  </si>
  <si>
    <t>国籍</t>
    <rPh sb="0" eb="2">
      <t>コクセキ</t>
    </rPh>
    <phoneticPr fontId="2"/>
  </si>
  <si>
    <t>ゼッケン</t>
  </si>
  <si>
    <t>グループ</t>
    <phoneticPr fontId="2"/>
  </si>
  <si>
    <t>組</t>
  </si>
  <si>
    <t>Ord.(レーン)</t>
    <phoneticPr fontId="2"/>
  </si>
  <si>
    <t>ベスト記録</t>
  </si>
  <si>
    <t>シーズン記録</t>
  </si>
  <si>
    <t>識別子</t>
  </si>
  <si>
    <t>例</t>
    <rPh sb="0" eb="1">
      <t>レイ</t>
    </rPh>
    <phoneticPr fontId="2"/>
  </si>
  <si>
    <t>STS</t>
    <phoneticPr fontId="2"/>
  </si>
  <si>
    <t>男</t>
    <rPh sb="0" eb="1">
      <t>ダン</t>
    </rPh>
    <phoneticPr fontId="2"/>
  </si>
  <si>
    <t>クラス</t>
    <phoneticPr fontId="2"/>
  </si>
  <si>
    <t>種目コード</t>
    <rPh sb="0" eb="2">
      <t>シュモク</t>
    </rPh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</si>
  <si>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</si>
  <si>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</si>
  <si>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</si>
  <si>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女</t>
    <rPh sb="0" eb="1">
      <t>ジョ</t>
    </rPh>
    <phoneticPr fontId="2"/>
  </si>
  <si>
    <t>小学800m</t>
    <rPh sb="0" eb="2">
      <t>ショウガク</t>
    </rPh>
    <phoneticPr fontId="2"/>
  </si>
  <si>
    <t>男</t>
  </si>
  <si>
    <t>大学</t>
    <rPh sb="0" eb="2">
      <t>ダイガク</t>
    </rPh>
    <phoneticPr fontId="2"/>
  </si>
  <si>
    <t>中学</t>
    <rPh sb="0" eb="2">
      <t>チュウガク</t>
    </rPh>
    <phoneticPr fontId="2"/>
  </si>
  <si>
    <t>小学</t>
    <rPh sb="0" eb="1">
      <t>ショウ</t>
    </rPh>
    <rPh sb="1" eb="2">
      <t>ガク</t>
    </rPh>
    <phoneticPr fontId="2"/>
  </si>
  <si>
    <t>2.30.50</t>
    <phoneticPr fontId="2"/>
  </si>
  <si>
    <t>一般</t>
    <rPh sb="0" eb="2">
      <t>イッパン</t>
    </rPh>
    <phoneticPr fontId="2"/>
  </si>
  <si>
    <t>高校</t>
    <rPh sb="0" eb="2">
      <t>コウコウ</t>
    </rPh>
    <phoneticPr fontId="2"/>
  </si>
  <si>
    <t>小野陸協</t>
    <rPh sb="0" eb="2">
      <t>オノ</t>
    </rPh>
    <rPh sb="2" eb="3">
      <t>リク</t>
    </rPh>
    <rPh sb="3" eb="4">
      <t>キョウ</t>
    </rPh>
    <phoneticPr fontId="2"/>
  </si>
  <si>
    <t>オノリッキョウ</t>
    <phoneticPr fontId="2"/>
  </si>
  <si>
    <t>斧</t>
    <rPh sb="0" eb="1">
      <t>オノ</t>
    </rPh>
    <phoneticPr fontId="2"/>
  </si>
  <si>
    <t>陸斗</t>
    <rPh sb="0" eb="1">
      <t>リク</t>
    </rPh>
    <rPh sb="1" eb="2">
      <t>ト</t>
    </rPh>
    <phoneticPr fontId="2"/>
  </si>
  <si>
    <t>オノ</t>
    <phoneticPr fontId="2"/>
  </si>
  <si>
    <t>リクト</t>
    <phoneticPr fontId="2"/>
  </si>
  <si>
    <t>学年
(一般は0）</t>
    <rPh sb="4" eb="6">
      <t>イッパン</t>
    </rPh>
    <phoneticPr fontId="2"/>
  </si>
  <si>
    <r>
      <t xml:space="preserve">資格記録
</t>
    </r>
    <r>
      <rPr>
        <sz val="10"/>
        <color rgb="FFFF0000"/>
        <rFont val="ＭＳ ゴシック"/>
        <family val="3"/>
        <charset val="128"/>
      </rPr>
      <t>(分秒はﾋﾟﾘｵﾄﾞ)</t>
    </r>
    <rPh sb="6" eb="7">
      <t>フン</t>
    </rPh>
    <rPh sb="7" eb="8">
      <t>ビョウ</t>
    </rPh>
    <phoneticPr fontId="2"/>
  </si>
  <si>
    <t>アスリート
ビブス</t>
    <phoneticPr fontId="2"/>
  </si>
  <si>
    <t>所属名カナ</t>
    <rPh sb="0" eb="2">
      <t>ショゾク</t>
    </rPh>
    <phoneticPr fontId="2"/>
  </si>
  <si>
    <t>学生は自動入力</t>
    <rPh sb="0" eb="2">
      <t>ガクセイ</t>
    </rPh>
    <rPh sb="3" eb="5">
      <t>ジドウ</t>
    </rPh>
    <rPh sb="5" eb="7">
      <t>ニュウリョク</t>
    </rPh>
    <phoneticPr fontId="2"/>
  </si>
  <si>
    <t>カテゴリ入力後に選択可</t>
    <rPh sb="4" eb="6">
      <t>ニュウリョク</t>
    </rPh>
    <rPh sb="6" eb="7">
      <t>ゴ</t>
    </rPh>
    <rPh sb="8" eb="10">
      <t>センタク</t>
    </rPh>
    <rPh sb="10" eb="11">
      <t>カ</t>
    </rPh>
    <phoneticPr fontId="2"/>
  </si>
  <si>
    <t>所属</t>
    <rPh sb="0" eb="2">
      <t>ショゾク</t>
    </rPh>
    <phoneticPr fontId="2"/>
  </si>
  <si>
    <r>
      <t xml:space="preserve">所属略称
</t>
    </r>
    <r>
      <rPr>
        <sz val="12"/>
        <rFont val="ＭＳ Ｐゴシック"/>
        <family val="3"/>
        <charset val="128"/>
      </rPr>
      <t>（プログラム記載団体名）</t>
    </r>
    <rPh sb="0" eb="2">
      <t>ショゾク</t>
    </rPh>
    <rPh sb="2" eb="4">
      <t>リャクショウ</t>
    </rPh>
    <rPh sb="11" eb="13">
      <t>キサイ</t>
    </rPh>
    <rPh sb="13" eb="16">
      <t>ダンタイメイ</t>
    </rPh>
    <phoneticPr fontId="2"/>
  </si>
  <si>
    <t>略称フリガナ</t>
    <rPh sb="0" eb="2">
      <t>リャクショウ</t>
    </rPh>
    <phoneticPr fontId="2"/>
  </si>
  <si>
    <t>申込責任者</t>
    <rPh sb="0" eb="2">
      <t>モウシコミ</t>
    </rPh>
    <rPh sb="2" eb="5">
      <t>セキニンシャ</t>
    </rPh>
    <phoneticPr fontId="2"/>
  </si>
  <si>
    <t>住所</t>
    <rPh sb="0" eb="2">
      <t>ジュウショ</t>
    </rPh>
    <phoneticPr fontId="2"/>
  </si>
  <si>
    <t>連絡先TEL</t>
    <rPh sb="0" eb="3">
      <t>レンラクサキ</t>
    </rPh>
    <phoneticPr fontId="2"/>
  </si>
  <si>
    <t>競技役員</t>
    <rPh sb="0" eb="2">
      <t>キョウギ</t>
    </rPh>
    <rPh sb="2" eb="4">
      <t>ヤクイン</t>
    </rPh>
    <phoneticPr fontId="2"/>
  </si>
  <si>
    <r>
      <t xml:space="preserve">種目
</t>
    </r>
    <r>
      <rPr>
        <sz val="7"/>
        <rFont val="ＭＳ ゴシック"/>
        <family val="3"/>
        <charset val="128"/>
      </rPr>
      <t>（性別入力後に選択可）</t>
    </r>
    <rPh sb="0" eb="2">
      <t>シュモク</t>
    </rPh>
    <rPh sb="4" eb="6">
      <t>セイベツ</t>
    </rPh>
    <rPh sb="6" eb="8">
      <t>ニュウリョク</t>
    </rPh>
    <rPh sb="8" eb="9">
      <t>ゴ</t>
    </rPh>
    <rPh sb="10" eb="12">
      <t>センタク</t>
    </rPh>
    <rPh sb="12" eb="13">
      <t>カ</t>
    </rPh>
    <phoneticPr fontId="2"/>
  </si>
  <si>
    <t>クラス</t>
  </si>
  <si>
    <r>
      <t>年齢</t>
    </r>
    <r>
      <rPr>
        <sz val="10"/>
        <color rgb="FFFF0000"/>
        <rFont val="ＭＳ ゴシック"/>
        <family val="3"/>
        <charset val="128"/>
      </rPr>
      <t>(一般も必須）</t>
    </r>
    <r>
      <rPr>
        <sz val="10"/>
        <rFont val="ＭＳ ゴシック"/>
        <family val="3"/>
        <charset val="128"/>
      </rPr>
      <t xml:space="preserve">
(R9.4.1現在）</t>
    </r>
    <rPh sb="3" eb="5">
      <t>イッパン</t>
    </rPh>
    <rPh sb="6" eb="8">
      <t>ヒッス</t>
    </rPh>
    <rPh sb="17" eb="19">
      <t>ゲンザイ</t>
    </rPh>
    <phoneticPr fontId="2"/>
  </si>
  <si>
    <t>FJHJ0</t>
    <phoneticPr fontId="2"/>
  </si>
  <si>
    <t>FJLJ0</t>
    <phoneticPr fontId="2"/>
  </si>
  <si>
    <t>A0100</t>
    <phoneticPr fontId="2"/>
  </si>
  <si>
    <t>A1150</t>
    <phoneticPr fontId="2"/>
  </si>
  <si>
    <t>A0800</t>
    <phoneticPr fontId="2"/>
  </si>
  <si>
    <t>D0400</t>
    <phoneticPr fontId="2"/>
  </si>
  <si>
    <t>AH084</t>
    <phoneticPr fontId="2"/>
  </si>
  <si>
    <t>小5年100m</t>
    <rPh sb="0" eb="1">
      <t>ショウ</t>
    </rPh>
    <rPh sb="2" eb="3">
      <t>ネン</t>
    </rPh>
    <phoneticPr fontId="2"/>
  </si>
  <si>
    <t>小5年1500m</t>
    <rPh sb="0" eb="1">
      <t>ショウ</t>
    </rPh>
    <rPh sb="2" eb="3">
      <t>ネン</t>
    </rPh>
    <phoneticPr fontId="2"/>
  </si>
  <si>
    <t>小5年80mH</t>
    <rPh sb="0" eb="1">
      <t>ショウ</t>
    </rPh>
    <rPh sb="2" eb="3">
      <t>ネン</t>
    </rPh>
    <phoneticPr fontId="2"/>
  </si>
  <si>
    <t>小5年4×100mR</t>
    <rPh sb="0" eb="1">
      <t>ショウ</t>
    </rPh>
    <rPh sb="2" eb="3">
      <t>ネン</t>
    </rPh>
    <phoneticPr fontId="2"/>
  </si>
  <si>
    <t>小5年走高跳</t>
    <rPh sb="0" eb="1">
      <t>ショウ</t>
    </rPh>
    <rPh sb="2" eb="3">
      <t>ネン</t>
    </rPh>
    <rPh sb="3" eb="4">
      <t>ハシ</t>
    </rPh>
    <rPh sb="4" eb="6">
      <t>タカト</t>
    </rPh>
    <phoneticPr fontId="2"/>
  </si>
  <si>
    <t>小5年走幅跳</t>
    <rPh sb="0" eb="1">
      <t>ショウ</t>
    </rPh>
    <rPh sb="2" eb="3">
      <t>ネン</t>
    </rPh>
    <rPh sb="3" eb="4">
      <t>ハシ</t>
    </rPh>
    <rPh sb="4" eb="6">
      <t>ハバト</t>
    </rPh>
    <phoneticPr fontId="2"/>
  </si>
  <si>
    <t>小5年ジャベリックボール投げ</t>
    <rPh sb="0" eb="1">
      <t>ショウ</t>
    </rPh>
    <rPh sb="2" eb="3">
      <t>ネン</t>
    </rPh>
    <rPh sb="12" eb="13">
      <t>ナ</t>
    </rPh>
    <phoneticPr fontId="2"/>
  </si>
  <si>
    <t>FTJX1</t>
    <phoneticPr fontId="2"/>
  </si>
  <si>
    <t>小6年100m</t>
    <rPh sb="0" eb="1">
      <t>ショウ</t>
    </rPh>
    <rPh sb="2" eb="3">
      <t>ネン</t>
    </rPh>
    <phoneticPr fontId="2"/>
  </si>
  <si>
    <t>小6年80mH</t>
    <rPh sb="0" eb="1">
      <t>ショウ</t>
    </rPh>
    <rPh sb="2" eb="3">
      <t>ネン</t>
    </rPh>
    <phoneticPr fontId="2"/>
  </si>
  <si>
    <t>小6年4×100mR</t>
    <rPh sb="0" eb="1">
      <t>ショウ</t>
    </rPh>
    <rPh sb="2" eb="3">
      <t>ネン</t>
    </rPh>
    <phoneticPr fontId="2"/>
  </si>
  <si>
    <t>小6年走高跳</t>
    <rPh sb="0" eb="1">
      <t>ショウ</t>
    </rPh>
    <rPh sb="2" eb="3">
      <t>ネン</t>
    </rPh>
    <rPh sb="3" eb="4">
      <t>ハシ</t>
    </rPh>
    <rPh sb="4" eb="6">
      <t>タカト</t>
    </rPh>
    <phoneticPr fontId="2"/>
  </si>
  <si>
    <t>小6年走幅跳</t>
    <rPh sb="0" eb="1">
      <t>ショウ</t>
    </rPh>
    <rPh sb="2" eb="3">
      <t>ネン</t>
    </rPh>
    <rPh sb="3" eb="4">
      <t>ハシ</t>
    </rPh>
    <rPh sb="4" eb="6">
      <t>ハバト</t>
    </rPh>
    <phoneticPr fontId="2"/>
  </si>
  <si>
    <t>小6年ジャベリックボール投げ</t>
    <rPh sb="0" eb="1">
      <t>ショウ</t>
    </rPh>
    <rPh sb="2" eb="3">
      <t>ネン</t>
    </rPh>
    <rPh sb="12" eb="13">
      <t>ナ</t>
    </rPh>
    <phoneticPr fontId="2"/>
  </si>
  <si>
    <t>小6年1500m</t>
    <rPh sb="0" eb="1">
      <t>ショウ</t>
    </rPh>
    <rPh sb="2" eb="3">
      <t>ネン</t>
    </rPh>
    <phoneticPr fontId="2"/>
  </si>
  <si>
    <t>小5年800m</t>
    <rPh sb="0" eb="1">
      <t>ショウ</t>
    </rPh>
    <rPh sb="2" eb="3">
      <t>ネン</t>
    </rPh>
    <phoneticPr fontId="2"/>
  </si>
  <si>
    <t>小6年800m</t>
    <rPh sb="0" eb="1">
      <t>ショウ</t>
    </rPh>
    <rPh sb="2" eb="3">
      <t>ネン</t>
    </rPh>
    <phoneticPr fontId="2"/>
  </si>
  <si>
    <t>令和8年度小野市小学生陸上　申込一覧表</t>
    <rPh sb="0" eb="2">
      <t>レイワ</t>
    </rPh>
    <rPh sb="3" eb="5">
      <t>ネンド</t>
    </rPh>
    <rPh sb="5" eb="13">
      <t>オノシショウガクセイリクジョウ</t>
    </rPh>
    <rPh sb="14" eb="16">
      <t>モウシコミ</t>
    </rPh>
    <rPh sb="16" eb="18">
      <t>イチラン</t>
    </rPh>
    <rPh sb="18" eb="19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</si>
</sst>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rgb="FF002060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E38E3-0E04-4219-9004-88904AD36DE4}">
  <sheetPr>
    <pageSetUpPr fitToPage="1"/>
  </sheetPr>
  <dimension ref="A1:S59"/>
  <sheetViews>
    <sheetView tabSelected="1" workbookViewId="0">
      <selection activeCell="J11" sqref="J11"/>
    </sheetView>
  </sheetViews>
  <sheetFormatPr defaultColWidth="9.21875" defaultRowHeight="13.2"/>
  <cols>
    <col min="1" max="1" width="5.109375" style="1" bestFit="1" customWidth="1"/>
    <col min="2" max="2" width="8.88671875" style="1" customWidth="1"/>
    <col min="3" max="3" width="15.5546875" style="1" bestFit="1" customWidth="1"/>
    <col min="4" max="4" width="14.6640625" style="3" bestFit="1" customWidth="1"/>
    <col min="5" max="5" width="10.6640625" style="3" bestFit="1" customWidth="1"/>
    <col min="6" max="6" width="24" style="1" customWidth="1"/>
    <col min="7" max="7" width="20.109375" style="1" customWidth="1"/>
    <col min="8" max="9" width="16.21875" style="1" customWidth="1"/>
    <col min="10" max="11" width="13.44140625" style="1" customWidth="1"/>
    <col min="12" max="12" width="9.33203125" style="1" customWidth="1"/>
    <col min="13" max="13" width="14.33203125" style="1" bestFit="1" customWidth="1"/>
    <col min="14" max="14" width="19.21875" style="1" bestFit="1" customWidth="1"/>
    <col min="15" max="16384" width="9.21875" style="1"/>
  </cols>
  <sheetData>
    <row r="1" spans="1:14" ht="28.05" customHeight="1">
      <c r="A1" s="24" t="s">
        <v>96</v>
      </c>
    </row>
    <row r="2" spans="1:14" s="25" customFormat="1" ht="25.05" customHeight="1">
      <c r="A2" s="33" t="s">
        <v>62</v>
      </c>
      <c r="B2" s="33"/>
      <c r="C2" s="39"/>
      <c r="D2" s="39"/>
      <c r="E2" s="39"/>
      <c r="F2" s="38" t="s">
        <v>63</v>
      </c>
      <c r="G2" s="34"/>
      <c r="H2" s="34"/>
      <c r="I2" s="34"/>
      <c r="J2" s="28" t="s">
        <v>65</v>
      </c>
      <c r="K2" s="34"/>
      <c r="L2" s="34"/>
      <c r="M2" s="34"/>
      <c r="N2" s="34"/>
    </row>
    <row r="3" spans="1:14" s="25" customFormat="1" ht="25.05" customHeight="1">
      <c r="A3" s="33"/>
      <c r="B3" s="33"/>
      <c r="C3" s="39"/>
      <c r="D3" s="39"/>
      <c r="E3" s="39"/>
      <c r="F3" s="38"/>
      <c r="G3" s="34"/>
      <c r="H3" s="34"/>
      <c r="I3" s="34"/>
      <c r="J3" s="28" t="s">
        <v>66</v>
      </c>
      <c r="K3" s="34"/>
      <c r="L3" s="34"/>
      <c r="M3" s="34"/>
      <c r="N3" s="34"/>
    </row>
    <row r="4" spans="1:14" s="25" customFormat="1" ht="25.05" customHeight="1">
      <c r="A4" s="41"/>
      <c r="B4" s="41"/>
      <c r="C4" s="40"/>
      <c r="D4" s="40"/>
      <c r="E4" s="40"/>
      <c r="F4" s="30" t="s">
        <v>64</v>
      </c>
      <c r="G4" s="42"/>
      <c r="H4" s="42"/>
      <c r="I4" s="42"/>
      <c r="J4" s="30" t="s">
        <v>67</v>
      </c>
      <c r="K4" s="37"/>
      <c r="L4" s="37"/>
      <c r="M4" s="37"/>
      <c r="N4" s="37"/>
    </row>
    <row r="5" spans="1:14" s="25" customFormat="1" ht="25.05" customHeight="1">
      <c r="A5" s="33" t="s">
        <v>68</v>
      </c>
      <c r="B5" s="33"/>
      <c r="C5" s="34"/>
      <c r="D5" s="34"/>
      <c r="E5" s="34"/>
      <c r="F5" s="34"/>
      <c r="G5" s="34"/>
      <c r="H5" s="34"/>
      <c r="I5" s="35"/>
      <c r="J5" s="36"/>
      <c r="K5" s="31"/>
      <c r="L5" s="32"/>
      <c r="M5" s="32"/>
      <c r="N5" s="32"/>
    </row>
    <row r="6" spans="1:14" s="25" customFormat="1" ht="10.050000000000001" customHeight="1">
      <c r="A6" s="27"/>
      <c r="D6" s="26"/>
      <c r="E6" s="26"/>
    </row>
    <row r="7" spans="1:14" s="4" customFormat="1" ht="36">
      <c r="A7" s="8" t="s">
        <v>0</v>
      </c>
      <c r="B7" s="8" t="s">
        <v>2</v>
      </c>
      <c r="C7" s="10" t="s">
        <v>69</v>
      </c>
      <c r="D7" s="9" t="s">
        <v>57</v>
      </c>
      <c r="E7" s="9" t="s">
        <v>58</v>
      </c>
      <c r="F7" s="8" t="s">
        <v>7</v>
      </c>
      <c r="G7" s="8" t="s">
        <v>59</v>
      </c>
      <c r="H7" s="8" t="s">
        <v>13</v>
      </c>
      <c r="I7" s="8" t="s">
        <v>14</v>
      </c>
      <c r="J7" s="8" t="s">
        <v>16</v>
      </c>
      <c r="K7" s="8" t="s">
        <v>17</v>
      </c>
      <c r="L7" s="8" t="s">
        <v>21</v>
      </c>
      <c r="M7" s="10" t="s">
        <v>56</v>
      </c>
      <c r="N7" s="10" t="s">
        <v>71</v>
      </c>
    </row>
    <row r="8" spans="1:14" s="5" customFormat="1" ht="12">
      <c r="A8" s="11" t="s">
        <v>33</v>
      </c>
      <c r="B8" s="11" t="s">
        <v>43</v>
      </c>
      <c r="C8" s="11" t="s">
        <v>42</v>
      </c>
      <c r="D8" s="12" t="s">
        <v>47</v>
      </c>
      <c r="E8" s="11">
        <v>335</v>
      </c>
      <c r="F8" s="11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44</v>
      </c>
      <c r="M8" s="11" t="s">
        <v>61</v>
      </c>
      <c r="N8" s="11" t="s">
        <v>60</v>
      </c>
    </row>
    <row r="9" spans="1:14" s="7" customFormat="1" ht="25.05" customHeight="1">
      <c r="A9" s="6">
        <v>1</v>
      </c>
      <c r="B9" s="14"/>
      <c r="C9" s="15"/>
      <c r="D9" s="29"/>
      <c r="E9" s="16"/>
      <c r="F9" s="6" t="str">
        <f>IF($G$2="","",$G$2)</f>
        <v/>
      </c>
      <c r="G9" s="6" t="str">
        <f>IF($G$4="","",$G$4)</f>
        <v/>
      </c>
      <c r="H9" s="15"/>
      <c r="I9" s="15"/>
      <c r="J9" s="17"/>
      <c r="K9" s="17"/>
      <c r="L9" s="17"/>
      <c r="M9" s="15"/>
      <c r="N9" s="17" t="str" cm="1">
        <f t="array" ref="N9">IF(M9="","",IF(M9=0,"",INDEX(Sheet1!$F$3:$H$56,MATCH(入力シート!L9&amp;入力シート!M9,Sheet1!$F$3:$F$56&amp;Sheet1!$G$3:$G$56,0),3)))</f>
        <v/>
      </c>
    </row>
    <row r="10" spans="1:14" s="7" customFormat="1" ht="25.05" customHeight="1">
      <c r="A10" s="6">
        <v>2</v>
      </c>
      <c r="B10" s="14"/>
      <c r="C10" s="15"/>
      <c r="D10" s="29"/>
      <c r="E10" s="16"/>
      <c r="F10" s="6" t="str">
        <f t="shared" ref="F10:F58" si="0">IF($G$2="","",$G$2)</f>
        <v/>
      </c>
      <c r="G10" s="6" t="str">
        <f t="shared" ref="G10:G58" si="1">IF($G$4="","",$G$4)</f>
        <v/>
      </c>
      <c r="H10" s="15"/>
      <c r="I10" s="15"/>
      <c r="J10" s="17"/>
      <c r="K10" s="17"/>
      <c r="L10" s="17"/>
      <c r="M10" s="15" t="str">
        <f t="shared" ref="M9:M13" si="2">IF(L10="一般",0,"")</f>
        <v/>
      </c>
      <c r="N10" s="17" t="str" cm="1">
        <f t="array" ref="N10">IF(M10="","",IF(M10=0,"",INDEX(Sheet1!$F$3:$H$56,MATCH(入力シート!L10&amp;入力シート!M10,Sheet1!$F$3:$F$56&amp;Sheet1!$G$3:$G$56,0),3)))</f>
        <v/>
      </c>
    </row>
    <row r="11" spans="1:14" s="7" customFormat="1" ht="25.05" customHeight="1">
      <c r="A11" s="6">
        <v>3</v>
      </c>
      <c r="B11" s="14"/>
      <c r="C11" s="15"/>
      <c r="D11" s="29"/>
      <c r="E11" s="16"/>
      <c r="F11" s="6" t="str">
        <f t="shared" si="0"/>
        <v/>
      </c>
      <c r="G11" s="6" t="str">
        <f t="shared" si="1"/>
        <v/>
      </c>
      <c r="H11" s="15"/>
      <c r="I11" s="15"/>
      <c r="J11" s="17"/>
      <c r="K11" s="17"/>
      <c r="L11" s="17"/>
      <c r="M11" s="15" t="str">
        <f t="shared" si="2"/>
        <v/>
      </c>
      <c r="N11" s="17" t="str" cm="1">
        <f t="array" ref="N11">IF(M11="","",IF(M11=0,"",INDEX(Sheet1!$F$3:$H$56,MATCH(入力シート!L11&amp;入力シート!M11,Sheet1!$F$3:$F$56&amp;Sheet1!$G$3:$G$56,0),3)))</f>
        <v/>
      </c>
    </row>
    <row r="12" spans="1:14" s="7" customFormat="1" ht="25.05" customHeight="1">
      <c r="A12" s="6">
        <v>4</v>
      </c>
      <c r="B12" s="14"/>
      <c r="C12" s="15"/>
      <c r="D12" s="29"/>
      <c r="E12" s="16"/>
      <c r="F12" s="6" t="str">
        <f t="shared" si="0"/>
        <v/>
      </c>
      <c r="G12" s="6" t="str">
        <f t="shared" si="1"/>
        <v/>
      </c>
      <c r="H12" s="15"/>
      <c r="I12" s="15"/>
      <c r="J12" s="17"/>
      <c r="K12" s="17"/>
      <c r="L12" s="17"/>
      <c r="M12" s="15" t="str">
        <f>IF(L12="一般",0,"")</f>
        <v/>
      </c>
      <c r="N12" s="17" t="str" cm="1">
        <f t="array" ref="N12">IF(M12="","",IF(M12=0,"",INDEX(Sheet1!$F$3:$H$56,MATCH(入力シート!L12&amp;入力シート!M12,Sheet1!$F$3:$F$56&amp;Sheet1!$G$3:$G$56,0),3)))</f>
        <v/>
      </c>
    </row>
    <row r="13" spans="1:14" s="7" customFormat="1" ht="25.05" customHeight="1">
      <c r="A13" s="6">
        <v>5</v>
      </c>
      <c r="B13" s="14"/>
      <c r="C13" s="15"/>
      <c r="D13" s="29"/>
      <c r="E13" s="16"/>
      <c r="F13" s="6" t="str">
        <f t="shared" si="0"/>
        <v/>
      </c>
      <c r="G13" s="6" t="str">
        <f t="shared" si="1"/>
        <v/>
      </c>
      <c r="H13" s="15"/>
      <c r="I13" s="15"/>
      <c r="J13" s="17"/>
      <c r="K13" s="17"/>
      <c r="L13" s="17"/>
      <c r="M13" s="15" t="str">
        <f t="shared" si="2"/>
        <v/>
      </c>
      <c r="N13" s="17" t="str" cm="1">
        <f t="array" ref="N13">IF(M13="","",IF(M13=0,"",INDEX(Sheet1!$F$3:$H$56,MATCH(入力シート!L13&amp;入力シート!M13,Sheet1!$F$3:$F$56&amp;Sheet1!$G$3:$G$56,0),3)))</f>
        <v/>
      </c>
    </row>
    <row r="14" spans="1:14" s="7" customFormat="1" ht="25.05" customHeight="1">
      <c r="A14" s="6">
        <v>6</v>
      </c>
      <c r="B14" s="14"/>
      <c r="C14" s="15"/>
      <c r="D14" s="29"/>
      <c r="E14" s="16"/>
      <c r="F14" s="6" t="str">
        <f t="shared" si="0"/>
        <v/>
      </c>
      <c r="G14" s="6" t="str">
        <f t="shared" si="1"/>
        <v/>
      </c>
      <c r="H14" s="15"/>
      <c r="I14" s="15"/>
      <c r="J14" s="17"/>
      <c r="K14" s="17"/>
      <c r="L14" s="17"/>
      <c r="M14" s="15" t="str">
        <f>IF(L14="一般",0,"")</f>
        <v/>
      </c>
      <c r="N14" s="17" t="str" cm="1">
        <f t="array" ref="N14">IF(M14="","",IF(M14=0,"",INDEX(Sheet1!$F$3:$H$56,MATCH(入力シート!L14&amp;入力シート!M14,Sheet1!$F$3:$F$56&amp;Sheet1!$G$3:$G$56,0),3)))</f>
        <v/>
      </c>
    </row>
    <row r="15" spans="1:14" s="7" customFormat="1" ht="25.05" customHeight="1">
      <c r="A15" s="6">
        <v>7</v>
      </c>
      <c r="B15" s="14"/>
      <c r="C15" s="15"/>
      <c r="D15" s="29"/>
      <c r="E15" s="16"/>
      <c r="F15" s="6" t="str">
        <f t="shared" si="0"/>
        <v/>
      </c>
      <c r="G15" s="6" t="str">
        <f t="shared" si="1"/>
        <v/>
      </c>
      <c r="H15" s="15"/>
      <c r="I15" s="15"/>
      <c r="J15" s="17"/>
      <c r="K15" s="17"/>
      <c r="L15" s="17"/>
      <c r="M15" s="15" t="str">
        <f t="shared" ref="M15:M25" si="3">IF(L15="一般",0,"")</f>
        <v/>
      </c>
      <c r="N15" s="17" t="str" cm="1">
        <f t="array" ref="N15">IF(M15="","",IF(M15=0,"",INDEX(Sheet1!$F$3:$H$56,MATCH(入力シート!L15&amp;入力シート!M15,Sheet1!$F$3:$F$56&amp;Sheet1!$G$3:$G$56,0),3)))</f>
        <v/>
      </c>
    </row>
    <row r="16" spans="1:14" s="7" customFormat="1" ht="25.05" customHeight="1">
      <c r="A16" s="6">
        <v>8</v>
      </c>
      <c r="B16" s="14"/>
      <c r="C16" s="15"/>
      <c r="D16" s="29"/>
      <c r="E16" s="16"/>
      <c r="F16" s="6" t="str">
        <f t="shared" si="0"/>
        <v/>
      </c>
      <c r="G16" s="6" t="str">
        <f t="shared" si="1"/>
        <v/>
      </c>
      <c r="H16" s="15"/>
      <c r="I16" s="15"/>
      <c r="J16" s="17"/>
      <c r="K16" s="17"/>
      <c r="L16" s="17"/>
      <c r="M16" s="15" t="str">
        <f t="shared" si="3"/>
        <v/>
      </c>
      <c r="N16" s="17" t="str" cm="1">
        <f t="array" ref="N16">IF(M16="","",IF(M16=0,"",INDEX(Sheet1!$F$3:$H$56,MATCH(入力シート!L16&amp;入力シート!M16,Sheet1!$F$3:$F$56&amp;Sheet1!$G$3:$G$56,0),3)))</f>
        <v/>
      </c>
    </row>
    <row r="17" spans="1:19" s="7" customFormat="1" ht="25.05" customHeight="1">
      <c r="A17" s="6">
        <v>9</v>
      </c>
      <c r="B17" s="14"/>
      <c r="C17" s="15"/>
      <c r="D17" s="29"/>
      <c r="E17" s="16"/>
      <c r="F17" s="6" t="str">
        <f t="shared" si="0"/>
        <v/>
      </c>
      <c r="G17" s="6" t="str">
        <f t="shared" si="1"/>
        <v/>
      </c>
      <c r="H17" s="15"/>
      <c r="I17" s="15"/>
      <c r="J17" s="17"/>
      <c r="K17" s="17"/>
      <c r="L17" s="17"/>
      <c r="M17" s="15" t="str">
        <f t="shared" si="3"/>
        <v/>
      </c>
      <c r="N17" s="17" t="str" cm="1">
        <f t="array" ref="N17">IF(M17="","",IF(M17=0,"",INDEX(Sheet1!$F$3:$H$56,MATCH(入力シート!L17&amp;入力シート!M17,Sheet1!$F$3:$F$56&amp;Sheet1!$G$3:$G$56,0),3)))</f>
        <v/>
      </c>
    </row>
    <row r="18" spans="1:19" s="7" customFormat="1" ht="25.05" customHeight="1">
      <c r="A18" s="6">
        <v>10</v>
      </c>
      <c r="B18" s="14"/>
      <c r="C18" s="15"/>
      <c r="D18" s="29"/>
      <c r="E18" s="16"/>
      <c r="F18" s="6" t="str">
        <f t="shared" si="0"/>
        <v/>
      </c>
      <c r="G18" s="6" t="str">
        <f t="shared" si="1"/>
        <v/>
      </c>
      <c r="H18" s="15"/>
      <c r="I18" s="15"/>
      <c r="J18" s="17"/>
      <c r="K18" s="17"/>
      <c r="L18" s="17"/>
      <c r="M18" s="15" t="str">
        <f t="shared" si="3"/>
        <v/>
      </c>
      <c r="N18" s="17" t="str" cm="1">
        <f t="array" ref="N18">IF(M18="","",IF(M18=0,"",INDEX(Sheet1!$F$3:$H$56,MATCH(入力シート!L18&amp;入力シート!M18,Sheet1!$F$3:$F$56&amp;Sheet1!$G$3:$G$56,0),3)))</f>
        <v/>
      </c>
    </row>
    <row r="19" spans="1:19" s="7" customFormat="1" ht="25.05" customHeight="1">
      <c r="A19" s="6">
        <v>11</v>
      </c>
      <c r="B19" s="14"/>
      <c r="C19" s="15"/>
      <c r="D19" s="29"/>
      <c r="E19" s="16"/>
      <c r="F19" s="6" t="str">
        <f t="shared" si="0"/>
        <v/>
      </c>
      <c r="G19" s="6" t="str">
        <f t="shared" si="1"/>
        <v/>
      </c>
      <c r="H19" s="15"/>
      <c r="I19" s="15"/>
      <c r="J19" s="17"/>
      <c r="K19" s="17"/>
      <c r="L19" s="17"/>
      <c r="M19" s="15" t="str">
        <f t="shared" si="3"/>
        <v/>
      </c>
      <c r="N19" s="17" t="str" cm="1">
        <f t="array" ref="N19">IF(M19="","",IF(M19=0,"",INDEX(Sheet1!$F$3:$H$56,MATCH(入力シート!L19&amp;入力シート!M19,Sheet1!$F$3:$F$56&amp;Sheet1!$G$3:$G$56,0),3)))</f>
        <v/>
      </c>
    </row>
    <row r="20" spans="1:19" s="7" customFormat="1" ht="25.05" customHeight="1">
      <c r="A20" s="6">
        <v>12</v>
      </c>
      <c r="B20" s="14"/>
      <c r="C20" s="15"/>
      <c r="D20" s="29"/>
      <c r="E20" s="16"/>
      <c r="F20" s="6" t="str">
        <f t="shared" si="0"/>
        <v/>
      </c>
      <c r="G20" s="6" t="str">
        <f t="shared" si="1"/>
        <v/>
      </c>
      <c r="H20" s="15"/>
      <c r="I20" s="15"/>
      <c r="J20" s="17"/>
      <c r="K20" s="17"/>
      <c r="L20" s="17"/>
      <c r="M20" s="15" t="str">
        <f t="shared" si="3"/>
        <v/>
      </c>
      <c r="N20" s="17" t="str" cm="1">
        <f t="array" ref="N20">IF(M20="","",IF(M20=0,"",INDEX(Sheet1!$F$3:$H$56,MATCH(入力シート!L20&amp;入力シート!M20,Sheet1!$F$3:$F$56&amp;Sheet1!$G$3:$G$56,0),3)))</f>
        <v/>
      </c>
      <c r="S20" s="4"/>
    </row>
    <row r="21" spans="1:19" s="7" customFormat="1" ht="25.05" customHeight="1">
      <c r="A21" s="6">
        <v>13</v>
      </c>
      <c r="B21" s="14"/>
      <c r="C21" s="15"/>
      <c r="D21" s="29"/>
      <c r="E21" s="16"/>
      <c r="F21" s="6" t="str">
        <f t="shared" si="0"/>
        <v/>
      </c>
      <c r="G21" s="6" t="str">
        <f t="shared" si="1"/>
        <v/>
      </c>
      <c r="H21" s="15"/>
      <c r="I21" s="15"/>
      <c r="J21" s="17"/>
      <c r="K21" s="17"/>
      <c r="L21" s="17"/>
      <c r="M21" s="15" t="str">
        <f t="shared" si="3"/>
        <v/>
      </c>
      <c r="N21" s="17" t="str" cm="1">
        <f t="array" ref="N21">IF(M21="","",IF(M21=0,"",INDEX(Sheet1!$F$3:$H$56,MATCH(入力シート!L21&amp;入力シート!M21,Sheet1!$F$3:$F$56&amp;Sheet1!$G$3:$G$56,0),3)))</f>
        <v/>
      </c>
    </row>
    <row r="22" spans="1:19" s="7" customFormat="1" ht="25.05" customHeight="1">
      <c r="A22" s="6">
        <v>14</v>
      </c>
      <c r="B22" s="14"/>
      <c r="C22" s="15"/>
      <c r="D22" s="29"/>
      <c r="E22" s="16"/>
      <c r="F22" s="6" t="str">
        <f t="shared" si="0"/>
        <v/>
      </c>
      <c r="G22" s="6" t="str">
        <f t="shared" si="1"/>
        <v/>
      </c>
      <c r="H22" s="15"/>
      <c r="I22" s="15"/>
      <c r="J22" s="17"/>
      <c r="K22" s="17"/>
      <c r="L22" s="17"/>
      <c r="M22" s="15" t="str">
        <f t="shared" si="3"/>
        <v/>
      </c>
      <c r="N22" s="17" t="str" cm="1">
        <f t="array" ref="N22">IF(M22="","",IF(M22=0,"",INDEX(Sheet1!$F$3:$H$56,MATCH(入力シート!L22&amp;入力シート!M22,Sheet1!$F$3:$F$56&amp;Sheet1!$G$3:$G$56,0),3)))</f>
        <v/>
      </c>
    </row>
    <row r="23" spans="1:19" s="7" customFormat="1" ht="25.05" customHeight="1">
      <c r="A23" s="6">
        <v>15</v>
      </c>
      <c r="B23" s="14"/>
      <c r="C23" s="15"/>
      <c r="D23" s="29"/>
      <c r="E23" s="16"/>
      <c r="F23" s="6" t="str">
        <f t="shared" si="0"/>
        <v/>
      </c>
      <c r="G23" s="6" t="str">
        <f t="shared" si="1"/>
        <v/>
      </c>
      <c r="H23" s="15"/>
      <c r="I23" s="15"/>
      <c r="J23" s="17"/>
      <c r="K23" s="17"/>
      <c r="L23" s="17"/>
      <c r="M23" s="15" t="str">
        <f t="shared" si="3"/>
        <v/>
      </c>
      <c r="N23" s="17" t="str" cm="1">
        <f t="array" ref="N23">IF(M23="","",IF(M23=0,"",INDEX(Sheet1!$F$3:$H$56,MATCH(入力シート!L23&amp;入力シート!M23,Sheet1!$F$3:$F$56&amp;Sheet1!$G$3:$G$56,0),3)))</f>
        <v/>
      </c>
    </row>
    <row r="24" spans="1:19" s="7" customFormat="1" ht="25.05" customHeight="1">
      <c r="A24" s="6">
        <v>16</v>
      </c>
      <c r="B24" s="14"/>
      <c r="C24" s="15"/>
      <c r="D24" s="29"/>
      <c r="E24" s="16"/>
      <c r="F24" s="6" t="str">
        <f t="shared" si="0"/>
        <v/>
      </c>
      <c r="G24" s="6" t="str">
        <f t="shared" si="1"/>
        <v/>
      </c>
      <c r="H24" s="15"/>
      <c r="I24" s="15"/>
      <c r="J24" s="17"/>
      <c r="K24" s="17"/>
      <c r="L24" s="17"/>
      <c r="M24" s="15" t="str">
        <f t="shared" si="3"/>
        <v/>
      </c>
      <c r="N24" s="17" t="str" cm="1">
        <f t="array" ref="N24">IF(M24="","",IF(M24=0,"",INDEX(Sheet1!$F$3:$H$56,MATCH(入力シート!L24&amp;入力シート!M24,Sheet1!$F$3:$F$56&amp;Sheet1!$G$3:$G$56,0),3)))</f>
        <v/>
      </c>
    </row>
    <row r="25" spans="1:19" s="7" customFormat="1" ht="25.05" customHeight="1">
      <c r="A25" s="6">
        <v>17</v>
      </c>
      <c r="B25" s="14"/>
      <c r="C25" s="15"/>
      <c r="D25" s="29"/>
      <c r="E25" s="16"/>
      <c r="F25" s="6" t="str">
        <f t="shared" si="0"/>
        <v/>
      </c>
      <c r="G25" s="6" t="str">
        <f t="shared" si="1"/>
        <v/>
      </c>
      <c r="H25" s="15"/>
      <c r="I25" s="15"/>
      <c r="J25" s="17"/>
      <c r="K25" s="17"/>
      <c r="L25" s="17"/>
      <c r="M25" s="15" t="str">
        <f t="shared" si="3"/>
        <v/>
      </c>
      <c r="N25" s="17" t="str" cm="1">
        <f t="array" ref="N25">IF(M25="","",IF(M25=0,"",INDEX(Sheet1!$F$3:$H$56,MATCH(入力シート!L25&amp;入力シート!M25,Sheet1!$F$3:$F$56&amp;Sheet1!$G$3:$G$56,0),3)))</f>
        <v/>
      </c>
    </row>
    <row r="26" spans="1:19" s="7" customFormat="1" ht="25.05" customHeight="1">
      <c r="A26" s="6">
        <v>18</v>
      </c>
      <c r="B26" s="14"/>
      <c r="C26" s="15"/>
      <c r="D26" s="29"/>
      <c r="E26" s="16"/>
      <c r="F26" s="6" t="str">
        <f t="shared" si="0"/>
        <v/>
      </c>
      <c r="G26" s="6" t="str">
        <f t="shared" si="1"/>
        <v/>
      </c>
      <c r="H26" s="15"/>
      <c r="I26" s="15"/>
      <c r="J26" s="17"/>
      <c r="K26" s="17"/>
      <c r="L26" s="17"/>
      <c r="M26" s="15" t="str">
        <f t="shared" ref="M26:M58" si="4">IF(L26="一般",0,"")</f>
        <v/>
      </c>
      <c r="N26" s="17" t="str" cm="1">
        <f t="array" ref="N26">IF(M26="","",IF(M26=0,"",INDEX(Sheet1!$F$3:$H$56,MATCH(入力シート!L26&amp;入力シート!M26,Sheet1!$F$3:$F$56&amp;Sheet1!$G$3:$G$56,0),3)))</f>
        <v/>
      </c>
    </row>
    <row r="27" spans="1:19" s="7" customFormat="1" ht="25.05" customHeight="1">
      <c r="A27" s="6">
        <v>19</v>
      </c>
      <c r="B27" s="14"/>
      <c r="C27" s="15"/>
      <c r="D27" s="29"/>
      <c r="E27" s="16"/>
      <c r="F27" s="6" t="str">
        <f t="shared" si="0"/>
        <v/>
      </c>
      <c r="G27" s="6" t="str">
        <f t="shared" si="1"/>
        <v/>
      </c>
      <c r="H27" s="15"/>
      <c r="I27" s="15"/>
      <c r="J27" s="17"/>
      <c r="K27" s="17"/>
      <c r="L27" s="17"/>
      <c r="M27" s="15" t="str">
        <f t="shared" si="4"/>
        <v/>
      </c>
      <c r="N27" s="17" t="str" cm="1">
        <f t="array" ref="N27">IF(M27="","",IF(M27=0,"",INDEX(Sheet1!$F$3:$H$56,MATCH(入力シート!L27&amp;入力シート!M27,Sheet1!$F$3:$F$56&amp;Sheet1!$G$3:$G$56,0),3)))</f>
        <v/>
      </c>
    </row>
    <row r="28" spans="1:19" s="7" customFormat="1" ht="25.05" customHeight="1">
      <c r="A28" s="6">
        <v>20</v>
      </c>
      <c r="B28" s="14"/>
      <c r="C28" s="15"/>
      <c r="D28" s="29"/>
      <c r="E28" s="16"/>
      <c r="F28" s="6" t="str">
        <f t="shared" si="0"/>
        <v/>
      </c>
      <c r="G28" s="6" t="str">
        <f t="shared" si="1"/>
        <v/>
      </c>
      <c r="H28" s="15"/>
      <c r="I28" s="15"/>
      <c r="J28" s="17"/>
      <c r="K28" s="17"/>
      <c r="L28" s="17"/>
      <c r="M28" s="15" t="str">
        <f t="shared" si="4"/>
        <v/>
      </c>
      <c r="N28" s="17" t="str" cm="1">
        <f t="array" ref="N28">IF(M28="","",IF(M28=0,"",INDEX(Sheet1!$F$3:$H$56,MATCH(入力シート!L28&amp;入力シート!M28,Sheet1!$F$3:$F$56&amp;Sheet1!$G$3:$G$56,0),3)))</f>
        <v/>
      </c>
    </row>
    <row r="29" spans="1:19" s="7" customFormat="1" ht="25.05" customHeight="1">
      <c r="A29" s="6">
        <v>21</v>
      </c>
      <c r="B29" s="14"/>
      <c r="C29" s="15"/>
      <c r="D29" s="29"/>
      <c r="E29" s="16"/>
      <c r="F29" s="6" t="str">
        <f t="shared" si="0"/>
        <v/>
      </c>
      <c r="G29" s="6" t="str">
        <f t="shared" si="1"/>
        <v/>
      </c>
      <c r="H29" s="15"/>
      <c r="I29" s="15"/>
      <c r="J29" s="17"/>
      <c r="K29" s="17"/>
      <c r="L29" s="17"/>
      <c r="M29" s="15" t="str">
        <f t="shared" si="4"/>
        <v/>
      </c>
      <c r="N29" s="17" t="str" cm="1">
        <f t="array" ref="N29">IF(M29="","",IF(M29=0,"",INDEX(Sheet1!$F$3:$H$56,MATCH(入力シート!L29&amp;入力シート!M29,Sheet1!$F$3:$F$56&amp;Sheet1!$G$3:$G$56,0),3)))</f>
        <v/>
      </c>
    </row>
    <row r="30" spans="1:19" s="7" customFormat="1" ht="25.05" customHeight="1">
      <c r="A30" s="6">
        <v>22</v>
      </c>
      <c r="B30" s="14"/>
      <c r="C30" s="15"/>
      <c r="D30" s="29"/>
      <c r="E30" s="16"/>
      <c r="F30" s="6" t="str">
        <f t="shared" si="0"/>
        <v/>
      </c>
      <c r="G30" s="6" t="str">
        <f t="shared" si="1"/>
        <v/>
      </c>
      <c r="H30" s="15"/>
      <c r="I30" s="15"/>
      <c r="J30" s="17"/>
      <c r="K30" s="17"/>
      <c r="L30" s="17"/>
      <c r="M30" s="15" t="str">
        <f t="shared" si="4"/>
        <v/>
      </c>
      <c r="N30" s="17" t="str" cm="1">
        <f t="array" ref="N30">IF(M30="","",IF(M30=0,"",INDEX(Sheet1!$F$3:$H$56,MATCH(入力シート!L30&amp;入力シート!M30,Sheet1!$F$3:$F$56&amp;Sheet1!$G$3:$G$56,0),3)))</f>
        <v/>
      </c>
    </row>
    <row r="31" spans="1:19" s="7" customFormat="1" ht="25.05" customHeight="1">
      <c r="A31" s="6">
        <v>23</v>
      </c>
      <c r="B31" s="14"/>
      <c r="C31" s="15"/>
      <c r="D31" s="29"/>
      <c r="E31" s="16"/>
      <c r="F31" s="6" t="str">
        <f t="shared" si="0"/>
        <v/>
      </c>
      <c r="G31" s="6" t="str">
        <f t="shared" si="1"/>
        <v/>
      </c>
      <c r="H31" s="15"/>
      <c r="I31" s="15"/>
      <c r="J31" s="17"/>
      <c r="K31" s="17"/>
      <c r="L31" s="17"/>
      <c r="M31" s="15" t="str">
        <f t="shared" si="4"/>
        <v/>
      </c>
      <c r="N31" s="17" t="str" cm="1">
        <f t="array" ref="N31">IF(M31="","",IF(M31=0,"",INDEX(Sheet1!$F$3:$H$56,MATCH(入力シート!L31&amp;入力シート!M31,Sheet1!$F$3:$F$56&amp;Sheet1!$G$3:$G$56,0),3)))</f>
        <v/>
      </c>
    </row>
    <row r="32" spans="1:19" s="7" customFormat="1" ht="25.05" customHeight="1">
      <c r="A32" s="6">
        <v>24</v>
      </c>
      <c r="B32" s="14"/>
      <c r="C32" s="15"/>
      <c r="D32" s="29"/>
      <c r="E32" s="16"/>
      <c r="F32" s="6" t="str">
        <f t="shared" si="0"/>
        <v/>
      </c>
      <c r="G32" s="6" t="str">
        <f t="shared" si="1"/>
        <v/>
      </c>
      <c r="H32" s="15"/>
      <c r="I32" s="15"/>
      <c r="J32" s="17"/>
      <c r="K32" s="17"/>
      <c r="L32" s="17"/>
      <c r="M32" s="15" t="str">
        <f t="shared" si="4"/>
        <v/>
      </c>
      <c r="N32" s="17" t="str" cm="1">
        <f t="array" ref="N32">IF(M32="","",IF(M32=0,"",INDEX(Sheet1!$F$3:$H$56,MATCH(入力シート!L32&amp;入力シート!M32,Sheet1!$F$3:$F$56&amp;Sheet1!$G$3:$G$56,0),3)))</f>
        <v/>
      </c>
    </row>
    <row r="33" spans="1:14" s="7" customFormat="1" ht="25.05" customHeight="1">
      <c r="A33" s="6">
        <v>25</v>
      </c>
      <c r="B33" s="15"/>
      <c r="C33" s="15"/>
      <c r="D33" s="29"/>
      <c r="E33" s="16"/>
      <c r="F33" s="6" t="str">
        <f t="shared" si="0"/>
        <v/>
      </c>
      <c r="G33" s="6" t="str">
        <f t="shared" si="1"/>
        <v/>
      </c>
      <c r="H33" s="15"/>
      <c r="I33" s="15"/>
      <c r="J33" s="17"/>
      <c r="K33" s="17"/>
      <c r="L33" s="17"/>
      <c r="M33" s="15" t="str">
        <f t="shared" si="4"/>
        <v/>
      </c>
      <c r="N33" s="17" t="str" cm="1">
        <f t="array" ref="N33">IF(M33="","",IF(M33=0,"",INDEX(Sheet1!$F$3:$H$56,MATCH(入力シート!L33&amp;入力シート!M33,Sheet1!$F$3:$F$56&amp;Sheet1!$G$3:$G$56,0),3)))</f>
        <v/>
      </c>
    </row>
    <row r="34" spans="1:14" s="7" customFormat="1" ht="25.05" customHeight="1">
      <c r="A34" s="6">
        <v>26</v>
      </c>
      <c r="B34" s="15"/>
      <c r="C34" s="15"/>
      <c r="D34" s="29"/>
      <c r="E34" s="16"/>
      <c r="F34" s="6" t="str">
        <f t="shared" si="0"/>
        <v/>
      </c>
      <c r="G34" s="6" t="str">
        <f t="shared" si="1"/>
        <v/>
      </c>
      <c r="H34" s="15"/>
      <c r="I34" s="15"/>
      <c r="J34" s="17"/>
      <c r="K34" s="17"/>
      <c r="L34" s="17"/>
      <c r="M34" s="15" t="str">
        <f t="shared" si="4"/>
        <v/>
      </c>
      <c r="N34" s="17" t="str" cm="1">
        <f t="array" ref="N34">IF(M34="","",IF(M34=0,"",INDEX(Sheet1!$F$3:$H$56,MATCH(入力シート!L34&amp;入力シート!M34,Sheet1!$F$3:$F$56&amp;Sheet1!$G$3:$G$56,0),3)))</f>
        <v/>
      </c>
    </row>
    <row r="35" spans="1:14" s="7" customFormat="1" ht="25.05" customHeight="1">
      <c r="A35" s="6">
        <v>27</v>
      </c>
      <c r="B35" s="15"/>
      <c r="C35" s="15"/>
      <c r="D35" s="29"/>
      <c r="E35" s="16"/>
      <c r="F35" s="6" t="str">
        <f t="shared" si="0"/>
        <v/>
      </c>
      <c r="G35" s="6" t="str">
        <f t="shared" si="1"/>
        <v/>
      </c>
      <c r="H35" s="15"/>
      <c r="I35" s="15"/>
      <c r="J35" s="17"/>
      <c r="K35" s="17"/>
      <c r="L35" s="17"/>
      <c r="M35" s="15" t="str">
        <f t="shared" si="4"/>
        <v/>
      </c>
      <c r="N35" s="17" t="str" cm="1">
        <f t="array" ref="N35">IF(M35="","",IF(M35=0,"",INDEX(Sheet1!$F$3:$H$56,MATCH(入力シート!L35&amp;入力シート!M35,Sheet1!$F$3:$F$56&amp;Sheet1!$G$3:$G$56,0),3)))</f>
        <v/>
      </c>
    </row>
    <row r="36" spans="1:14" s="7" customFormat="1" ht="25.05" customHeight="1">
      <c r="A36" s="6">
        <v>28</v>
      </c>
      <c r="B36" s="15"/>
      <c r="C36" s="15"/>
      <c r="D36" s="29"/>
      <c r="E36" s="16"/>
      <c r="F36" s="6" t="str">
        <f t="shared" si="0"/>
        <v/>
      </c>
      <c r="G36" s="6" t="str">
        <f t="shared" si="1"/>
        <v/>
      </c>
      <c r="H36" s="15"/>
      <c r="I36" s="15"/>
      <c r="J36" s="17"/>
      <c r="K36" s="17"/>
      <c r="L36" s="17"/>
      <c r="M36" s="15" t="str">
        <f t="shared" si="4"/>
        <v/>
      </c>
      <c r="N36" s="17" t="str" cm="1">
        <f t="array" ref="N36">IF(M36="","",IF(M36=0,"",INDEX(Sheet1!$F$3:$H$56,MATCH(入力シート!L36&amp;入力シート!M36,Sheet1!$F$3:$F$56&amp;Sheet1!$G$3:$G$56,0),3)))</f>
        <v/>
      </c>
    </row>
    <row r="37" spans="1:14" s="7" customFormat="1" ht="25.05" customHeight="1">
      <c r="A37" s="6">
        <v>29</v>
      </c>
      <c r="B37" s="15"/>
      <c r="C37" s="15"/>
      <c r="D37" s="29"/>
      <c r="E37" s="16"/>
      <c r="F37" s="6" t="str">
        <f t="shared" si="0"/>
        <v/>
      </c>
      <c r="G37" s="6" t="str">
        <f t="shared" si="1"/>
        <v/>
      </c>
      <c r="H37" s="15"/>
      <c r="I37" s="15"/>
      <c r="J37" s="17"/>
      <c r="K37" s="17"/>
      <c r="L37" s="17"/>
      <c r="M37" s="15" t="str">
        <f t="shared" si="4"/>
        <v/>
      </c>
      <c r="N37" s="17" t="str" cm="1">
        <f t="array" ref="N37">IF(M37="","",IF(M37=0,"",INDEX(Sheet1!$F$3:$H$56,MATCH(入力シート!L37&amp;入力シート!M37,Sheet1!$F$3:$F$56&amp;Sheet1!$G$3:$G$56,0),3)))</f>
        <v/>
      </c>
    </row>
    <row r="38" spans="1:14" s="7" customFormat="1" ht="25.05" customHeight="1">
      <c r="A38" s="6">
        <v>30</v>
      </c>
      <c r="B38" s="15"/>
      <c r="C38" s="15"/>
      <c r="D38" s="29"/>
      <c r="E38" s="16"/>
      <c r="F38" s="6" t="str">
        <f t="shared" si="0"/>
        <v/>
      </c>
      <c r="G38" s="6" t="str">
        <f t="shared" si="1"/>
        <v/>
      </c>
      <c r="H38" s="15"/>
      <c r="I38" s="15"/>
      <c r="J38" s="17"/>
      <c r="K38" s="17"/>
      <c r="L38" s="17"/>
      <c r="M38" s="15" t="str">
        <f t="shared" si="4"/>
        <v/>
      </c>
      <c r="N38" s="17" t="str" cm="1">
        <f t="array" ref="N38">IF(M38="","",IF(M38=0,"",INDEX(Sheet1!$F$3:$H$56,MATCH(入力シート!L38&amp;入力シート!M38,Sheet1!$F$3:$F$56&amp;Sheet1!$G$3:$G$56,0),3)))</f>
        <v/>
      </c>
    </row>
    <row r="39" spans="1:14" s="7" customFormat="1" ht="25.05" customHeight="1">
      <c r="A39" s="6">
        <v>31</v>
      </c>
      <c r="B39" s="15"/>
      <c r="C39" s="15"/>
      <c r="D39" s="29"/>
      <c r="E39" s="16"/>
      <c r="F39" s="6" t="str">
        <f t="shared" si="0"/>
        <v/>
      </c>
      <c r="G39" s="6" t="str">
        <f t="shared" si="1"/>
        <v/>
      </c>
      <c r="H39" s="15"/>
      <c r="I39" s="15"/>
      <c r="J39" s="17"/>
      <c r="K39" s="17"/>
      <c r="L39" s="17"/>
      <c r="M39" s="15" t="str">
        <f t="shared" si="4"/>
        <v/>
      </c>
      <c r="N39" s="17" t="str" cm="1">
        <f t="array" ref="N39">IF(M39="","",IF(M39=0,"",INDEX(Sheet1!$F$3:$H$56,MATCH(入力シート!L39&amp;入力シート!M39,Sheet1!$F$3:$F$56&amp;Sheet1!$G$3:$G$56,0),3)))</f>
        <v/>
      </c>
    </row>
    <row r="40" spans="1:14" s="7" customFormat="1" ht="25.05" customHeight="1">
      <c r="A40" s="6">
        <v>32</v>
      </c>
      <c r="B40" s="15"/>
      <c r="C40" s="15"/>
      <c r="D40" s="29"/>
      <c r="E40" s="16"/>
      <c r="F40" s="6" t="str">
        <f t="shared" si="0"/>
        <v/>
      </c>
      <c r="G40" s="6" t="str">
        <f t="shared" si="1"/>
        <v/>
      </c>
      <c r="H40" s="15"/>
      <c r="I40" s="15"/>
      <c r="J40" s="17"/>
      <c r="K40" s="17"/>
      <c r="L40" s="17"/>
      <c r="M40" s="15" t="str">
        <f t="shared" si="4"/>
        <v/>
      </c>
      <c r="N40" s="17" t="str" cm="1">
        <f t="array" ref="N40">IF(M40="","",IF(M40=0,"",INDEX(Sheet1!$F$3:$H$56,MATCH(入力シート!L40&amp;入力シート!M40,Sheet1!$F$3:$F$56&amp;Sheet1!$G$3:$G$56,0),3)))</f>
        <v/>
      </c>
    </row>
    <row r="41" spans="1:14" s="7" customFormat="1" ht="25.05" customHeight="1">
      <c r="A41" s="6">
        <v>33</v>
      </c>
      <c r="B41" s="15"/>
      <c r="C41" s="15"/>
      <c r="D41" s="29"/>
      <c r="E41" s="16"/>
      <c r="F41" s="6" t="str">
        <f t="shared" si="0"/>
        <v/>
      </c>
      <c r="G41" s="6" t="str">
        <f t="shared" si="1"/>
        <v/>
      </c>
      <c r="H41" s="15"/>
      <c r="I41" s="15"/>
      <c r="J41" s="17"/>
      <c r="K41" s="17"/>
      <c r="L41" s="17"/>
      <c r="M41" s="15" t="str">
        <f t="shared" si="4"/>
        <v/>
      </c>
      <c r="N41" s="17" t="str" cm="1">
        <f t="array" ref="N41">IF(M41="","",IF(M41=0,"",INDEX(Sheet1!$F$3:$H$56,MATCH(入力シート!L41&amp;入力シート!M41,Sheet1!$F$3:$F$56&amp;Sheet1!$G$3:$G$56,0),3)))</f>
        <v/>
      </c>
    </row>
    <row r="42" spans="1:14" s="7" customFormat="1" ht="25.05" customHeight="1">
      <c r="A42" s="6">
        <v>34</v>
      </c>
      <c r="B42" s="15"/>
      <c r="C42" s="15"/>
      <c r="D42" s="29"/>
      <c r="E42" s="16"/>
      <c r="F42" s="6" t="str">
        <f t="shared" si="0"/>
        <v/>
      </c>
      <c r="G42" s="6" t="str">
        <f t="shared" si="1"/>
        <v/>
      </c>
      <c r="H42" s="15"/>
      <c r="I42" s="15"/>
      <c r="J42" s="17"/>
      <c r="K42" s="17"/>
      <c r="L42" s="17"/>
      <c r="M42" s="15" t="str">
        <f t="shared" si="4"/>
        <v/>
      </c>
      <c r="N42" s="17" t="str" cm="1">
        <f t="array" ref="N42">IF(M42="","",IF(M42=0,"",INDEX(Sheet1!$F$3:$H$56,MATCH(入力シート!L42&amp;入力シート!M42,Sheet1!$F$3:$F$56&amp;Sheet1!$G$3:$G$56,0),3)))</f>
        <v/>
      </c>
    </row>
    <row r="43" spans="1:14" s="7" customFormat="1" ht="25.05" customHeight="1">
      <c r="A43" s="6">
        <v>35</v>
      </c>
      <c r="B43" s="15"/>
      <c r="C43" s="15"/>
      <c r="D43" s="29"/>
      <c r="E43" s="16"/>
      <c r="F43" s="6" t="str">
        <f t="shared" si="0"/>
        <v/>
      </c>
      <c r="G43" s="6" t="str">
        <f t="shared" si="1"/>
        <v/>
      </c>
      <c r="H43" s="15"/>
      <c r="I43" s="15"/>
      <c r="J43" s="17"/>
      <c r="K43" s="17"/>
      <c r="L43" s="17"/>
      <c r="M43" s="15" t="str">
        <f t="shared" si="4"/>
        <v/>
      </c>
      <c r="N43" s="17" t="str" cm="1">
        <f t="array" ref="N43">IF(M43="","",IF(M43=0,"",INDEX(Sheet1!$F$3:$H$56,MATCH(入力シート!L43&amp;入力シート!M43,Sheet1!$F$3:$F$56&amp;Sheet1!$G$3:$G$56,0),3)))</f>
        <v/>
      </c>
    </row>
    <row r="44" spans="1:14" s="7" customFormat="1" ht="25.05" customHeight="1">
      <c r="A44" s="6">
        <v>36</v>
      </c>
      <c r="B44" s="15"/>
      <c r="C44" s="15"/>
      <c r="D44" s="29"/>
      <c r="E44" s="16"/>
      <c r="F44" s="6" t="str">
        <f t="shared" si="0"/>
        <v/>
      </c>
      <c r="G44" s="6" t="str">
        <f t="shared" si="1"/>
        <v/>
      </c>
      <c r="H44" s="15"/>
      <c r="I44" s="15"/>
      <c r="J44" s="17"/>
      <c r="K44" s="17"/>
      <c r="L44" s="17"/>
      <c r="M44" s="15" t="str">
        <f t="shared" si="4"/>
        <v/>
      </c>
      <c r="N44" s="17" t="str" cm="1">
        <f t="array" ref="N44">IF(M44="","",IF(M44=0,"",INDEX(Sheet1!$F$3:$H$56,MATCH(入力シート!L44&amp;入力シート!M44,Sheet1!$F$3:$F$56&amp;Sheet1!$G$3:$G$56,0),3)))</f>
        <v/>
      </c>
    </row>
    <row r="45" spans="1:14" s="7" customFormat="1" ht="25.05" customHeight="1">
      <c r="A45" s="6">
        <v>37</v>
      </c>
      <c r="B45" s="15"/>
      <c r="C45" s="15"/>
      <c r="D45" s="29"/>
      <c r="E45" s="16"/>
      <c r="F45" s="6" t="str">
        <f t="shared" si="0"/>
        <v/>
      </c>
      <c r="G45" s="6" t="str">
        <f t="shared" si="1"/>
        <v/>
      </c>
      <c r="H45" s="15"/>
      <c r="I45" s="15"/>
      <c r="J45" s="17"/>
      <c r="K45" s="17"/>
      <c r="L45" s="17"/>
      <c r="M45" s="15" t="str">
        <f t="shared" si="4"/>
        <v/>
      </c>
      <c r="N45" s="17" t="str" cm="1">
        <f t="array" ref="N45">IF(M45="","",IF(M45=0,"",INDEX(Sheet1!$F$3:$H$56,MATCH(入力シート!L45&amp;入力シート!M45,Sheet1!$F$3:$F$56&amp;Sheet1!$G$3:$G$56,0),3)))</f>
        <v/>
      </c>
    </row>
    <row r="46" spans="1:14" s="7" customFormat="1" ht="25.05" customHeight="1">
      <c r="A46" s="6">
        <v>38</v>
      </c>
      <c r="B46" s="15"/>
      <c r="C46" s="15"/>
      <c r="D46" s="29"/>
      <c r="E46" s="16"/>
      <c r="F46" s="6" t="str">
        <f t="shared" si="0"/>
        <v/>
      </c>
      <c r="G46" s="6" t="str">
        <f t="shared" si="1"/>
        <v/>
      </c>
      <c r="H46" s="15"/>
      <c r="I46" s="15"/>
      <c r="J46" s="17"/>
      <c r="K46" s="17"/>
      <c r="L46" s="17"/>
      <c r="M46" s="15" t="str">
        <f t="shared" si="4"/>
        <v/>
      </c>
      <c r="N46" s="17" t="str" cm="1">
        <f t="array" ref="N46">IF(M46="","",IF(M46=0,"",INDEX(Sheet1!$F$3:$H$56,MATCH(入力シート!L46&amp;入力シート!M46,Sheet1!$F$3:$F$56&amp;Sheet1!$G$3:$G$56,0),3)))</f>
        <v/>
      </c>
    </row>
    <row r="47" spans="1:14" s="7" customFormat="1" ht="25.05" customHeight="1">
      <c r="A47" s="6">
        <v>39</v>
      </c>
      <c r="B47" s="15"/>
      <c r="C47" s="15"/>
      <c r="D47" s="29"/>
      <c r="E47" s="16"/>
      <c r="F47" s="6" t="str">
        <f t="shared" si="0"/>
        <v/>
      </c>
      <c r="G47" s="6" t="str">
        <f t="shared" si="1"/>
        <v/>
      </c>
      <c r="H47" s="15"/>
      <c r="I47" s="15"/>
      <c r="J47" s="17"/>
      <c r="K47" s="17"/>
      <c r="L47" s="17"/>
      <c r="M47" s="15" t="str">
        <f t="shared" si="4"/>
        <v/>
      </c>
      <c r="N47" s="17" t="str" cm="1">
        <f t="array" ref="N47">IF(M47="","",IF(M47=0,"",INDEX(Sheet1!$F$3:$H$56,MATCH(入力シート!L47&amp;入力シート!M47,Sheet1!$F$3:$F$56&amp;Sheet1!$G$3:$G$56,0),3)))</f>
        <v/>
      </c>
    </row>
    <row r="48" spans="1:14" s="7" customFormat="1" ht="25.05" customHeight="1">
      <c r="A48" s="6">
        <v>40</v>
      </c>
      <c r="B48" s="15"/>
      <c r="C48" s="15"/>
      <c r="D48" s="29"/>
      <c r="E48" s="16"/>
      <c r="F48" s="6" t="str">
        <f t="shared" si="0"/>
        <v/>
      </c>
      <c r="G48" s="6" t="str">
        <f t="shared" si="1"/>
        <v/>
      </c>
      <c r="H48" s="15"/>
      <c r="I48" s="15"/>
      <c r="J48" s="17"/>
      <c r="K48" s="17"/>
      <c r="L48" s="17"/>
      <c r="M48" s="15" t="str">
        <f t="shared" si="4"/>
        <v/>
      </c>
      <c r="N48" s="17" t="str" cm="1">
        <f t="array" ref="N48">IF(M48="","",IF(M48=0,"",INDEX(Sheet1!$F$3:$H$56,MATCH(入力シート!L48&amp;入力シート!M48,Sheet1!$F$3:$F$56&amp;Sheet1!$G$3:$G$56,0),3)))</f>
        <v/>
      </c>
    </row>
    <row r="49" spans="1:14" s="7" customFormat="1" ht="25.05" customHeight="1">
      <c r="A49" s="6">
        <v>41</v>
      </c>
      <c r="B49" s="15"/>
      <c r="C49" s="15"/>
      <c r="D49" s="29"/>
      <c r="E49" s="16"/>
      <c r="F49" s="6" t="str">
        <f t="shared" si="0"/>
        <v/>
      </c>
      <c r="G49" s="6" t="str">
        <f t="shared" si="1"/>
        <v/>
      </c>
      <c r="H49" s="15"/>
      <c r="I49" s="15"/>
      <c r="J49" s="17"/>
      <c r="K49" s="17"/>
      <c r="L49" s="17"/>
      <c r="M49" s="15" t="str">
        <f t="shared" si="4"/>
        <v/>
      </c>
      <c r="N49" s="17" t="str" cm="1">
        <f t="array" ref="N49">IF(M49="","",IF(M49=0,"",INDEX(Sheet1!$F$3:$H$56,MATCH(入力シート!L49&amp;入力シート!M49,Sheet1!$F$3:$F$56&amp;Sheet1!$G$3:$G$56,0),3)))</f>
        <v/>
      </c>
    </row>
    <row r="50" spans="1:14" s="7" customFormat="1" ht="25.05" customHeight="1">
      <c r="A50" s="6">
        <v>42</v>
      </c>
      <c r="B50" s="15"/>
      <c r="C50" s="15"/>
      <c r="D50" s="29"/>
      <c r="E50" s="16"/>
      <c r="F50" s="6" t="str">
        <f t="shared" si="0"/>
        <v/>
      </c>
      <c r="G50" s="6" t="str">
        <f t="shared" si="1"/>
        <v/>
      </c>
      <c r="H50" s="15"/>
      <c r="I50" s="15"/>
      <c r="J50" s="17"/>
      <c r="K50" s="17"/>
      <c r="L50" s="17"/>
      <c r="M50" s="15" t="str">
        <f t="shared" si="4"/>
        <v/>
      </c>
      <c r="N50" s="17" t="str" cm="1">
        <f t="array" ref="N50">IF(M50="","",IF(M50=0,"",INDEX(Sheet1!$F$3:$H$56,MATCH(入力シート!L50&amp;入力シート!M50,Sheet1!$F$3:$F$56&amp;Sheet1!$G$3:$G$56,0),3)))</f>
        <v/>
      </c>
    </row>
    <row r="51" spans="1:14" s="7" customFormat="1" ht="25.05" customHeight="1">
      <c r="A51" s="6">
        <v>43</v>
      </c>
      <c r="B51" s="15"/>
      <c r="C51" s="15"/>
      <c r="D51" s="29"/>
      <c r="E51" s="16"/>
      <c r="F51" s="6" t="str">
        <f t="shared" si="0"/>
        <v/>
      </c>
      <c r="G51" s="6" t="str">
        <f t="shared" si="1"/>
        <v/>
      </c>
      <c r="H51" s="15"/>
      <c r="I51" s="15"/>
      <c r="J51" s="17"/>
      <c r="K51" s="17"/>
      <c r="L51" s="17"/>
      <c r="M51" s="15" t="str">
        <f t="shared" si="4"/>
        <v/>
      </c>
      <c r="N51" s="17" t="str" cm="1">
        <f t="array" ref="N51">IF(M51="","",IF(M51=0,"",INDEX(Sheet1!$F$3:$H$56,MATCH(入力シート!L51&amp;入力シート!M51,Sheet1!$F$3:$F$56&amp;Sheet1!$G$3:$G$56,0),3)))</f>
        <v/>
      </c>
    </row>
    <row r="52" spans="1:14" s="7" customFormat="1" ht="25.05" customHeight="1">
      <c r="A52" s="6">
        <v>44</v>
      </c>
      <c r="B52" s="15"/>
      <c r="C52" s="15"/>
      <c r="D52" s="29"/>
      <c r="E52" s="16"/>
      <c r="F52" s="6" t="str">
        <f t="shared" si="0"/>
        <v/>
      </c>
      <c r="G52" s="6" t="str">
        <f t="shared" si="1"/>
        <v/>
      </c>
      <c r="H52" s="15"/>
      <c r="I52" s="15"/>
      <c r="J52" s="17"/>
      <c r="K52" s="17"/>
      <c r="L52" s="17"/>
      <c r="M52" s="15" t="str">
        <f t="shared" si="4"/>
        <v/>
      </c>
      <c r="N52" s="17" t="str" cm="1">
        <f t="array" ref="N52">IF(M52="","",IF(M52=0,"",INDEX(Sheet1!$F$3:$H$56,MATCH(入力シート!L52&amp;入力シート!M52,Sheet1!$F$3:$F$56&amp;Sheet1!$G$3:$G$56,0),3)))</f>
        <v/>
      </c>
    </row>
    <row r="53" spans="1:14" s="7" customFormat="1" ht="25.05" customHeight="1">
      <c r="A53" s="6">
        <v>45</v>
      </c>
      <c r="B53" s="15"/>
      <c r="C53" s="15"/>
      <c r="D53" s="29"/>
      <c r="E53" s="16"/>
      <c r="F53" s="6" t="str">
        <f t="shared" si="0"/>
        <v/>
      </c>
      <c r="G53" s="6" t="str">
        <f t="shared" si="1"/>
        <v/>
      </c>
      <c r="H53" s="15"/>
      <c r="I53" s="15"/>
      <c r="J53" s="17"/>
      <c r="K53" s="17"/>
      <c r="L53" s="17"/>
      <c r="M53" s="15" t="str">
        <f t="shared" si="4"/>
        <v/>
      </c>
      <c r="N53" s="17" t="str" cm="1">
        <f t="array" ref="N53">IF(M53="","",IF(M53=0,"",INDEX(Sheet1!$F$3:$H$56,MATCH(入力シート!L53&amp;入力シート!M53,Sheet1!$F$3:$F$56&amp;Sheet1!$G$3:$G$56,0),3)))</f>
        <v/>
      </c>
    </row>
    <row r="54" spans="1:14" s="7" customFormat="1" ht="25.05" customHeight="1">
      <c r="A54" s="6">
        <v>46</v>
      </c>
      <c r="B54" s="15"/>
      <c r="C54" s="15"/>
      <c r="D54" s="29"/>
      <c r="E54" s="16"/>
      <c r="F54" s="6" t="str">
        <f t="shared" si="0"/>
        <v/>
      </c>
      <c r="G54" s="6" t="str">
        <f t="shared" si="1"/>
        <v/>
      </c>
      <c r="H54" s="15"/>
      <c r="I54" s="15"/>
      <c r="J54" s="17"/>
      <c r="K54" s="17"/>
      <c r="L54" s="17"/>
      <c r="M54" s="15" t="str">
        <f t="shared" si="4"/>
        <v/>
      </c>
      <c r="N54" s="17" t="str" cm="1">
        <f t="array" ref="N54">IF(M54="","",IF(M54=0,"",INDEX(Sheet1!$F$3:$H$56,MATCH(入力シート!L54&amp;入力シート!M54,Sheet1!$F$3:$F$56&amp;Sheet1!$G$3:$G$56,0),3)))</f>
        <v/>
      </c>
    </row>
    <row r="55" spans="1:14" s="7" customFormat="1" ht="25.05" customHeight="1">
      <c r="A55" s="6">
        <v>47</v>
      </c>
      <c r="B55" s="15"/>
      <c r="C55" s="15"/>
      <c r="D55" s="29"/>
      <c r="E55" s="16"/>
      <c r="F55" s="6" t="str">
        <f t="shared" si="0"/>
        <v/>
      </c>
      <c r="G55" s="6" t="str">
        <f t="shared" si="1"/>
        <v/>
      </c>
      <c r="H55" s="15"/>
      <c r="I55" s="15"/>
      <c r="J55" s="17"/>
      <c r="K55" s="17"/>
      <c r="L55" s="17"/>
      <c r="M55" s="15" t="str">
        <f t="shared" si="4"/>
        <v/>
      </c>
      <c r="N55" s="17" t="str" cm="1">
        <f t="array" ref="N55">IF(M55="","",IF(M55=0,"",INDEX(Sheet1!$F$3:$H$56,MATCH(入力シート!L55&amp;入力シート!M55,Sheet1!$F$3:$F$56&amp;Sheet1!$G$3:$G$56,0),3)))</f>
        <v/>
      </c>
    </row>
    <row r="56" spans="1:14" s="7" customFormat="1" ht="25.05" customHeight="1">
      <c r="A56" s="6">
        <v>48</v>
      </c>
      <c r="B56" s="15"/>
      <c r="C56" s="15"/>
      <c r="D56" s="29"/>
      <c r="E56" s="16"/>
      <c r="F56" s="6" t="str">
        <f t="shared" si="0"/>
        <v/>
      </c>
      <c r="G56" s="6" t="str">
        <f t="shared" si="1"/>
        <v/>
      </c>
      <c r="H56" s="15"/>
      <c r="I56" s="15"/>
      <c r="J56" s="17"/>
      <c r="K56" s="17"/>
      <c r="L56" s="17"/>
      <c r="M56" s="15" t="str">
        <f t="shared" si="4"/>
        <v/>
      </c>
      <c r="N56" s="17" t="str" cm="1">
        <f t="array" ref="N56">IF(M56="","",IF(M56=0,"",INDEX(Sheet1!$F$3:$H$56,MATCH(入力シート!L56&amp;入力シート!M56,Sheet1!$F$3:$F$56&amp;Sheet1!$G$3:$G$56,0),3)))</f>
        <v/>
      </c>
    </row>
    <row r="57" spans="1:14" s="7" customFormat="1" ht="25.05" customHeight="1">
      <c r="A57" s="6">
        <v>49</v>
      </c>
      <c r="B57" s="15"/>
      <c r="C57" s="15"/>
      <c r="D57" s="29"/>
      <c r="E57" s="16"/>
      <c r="F57" s="6" t="str">
        <f t="shared" si="0"/>
        <v/>
      </c>
      <c r="G57" s="6" t="str">
        <f t="shared" si="1"/>
        <v/>
      </c>
      <c r="H57" s="15"/>
      <c r="I57" s="15"/>
      <c r="J57" s="17"/>
      <c r="K57" s="17"/>
      <c r="L57" s="17"/>
      <c r="M57" s="15" t="str">
        <f t="shared" si="4"/>
        <v/>
      </c>
      <c r="N57" s="17" t="str" cm="1">
        <f t="array" ref="N57">IF(M57="","",IF(M57=0,"",INDEX(Sheet1!$F$3:$H$56,MATCH(入力シート!L57&amp;入力シート!M57,Sheet1!$F$3:$F$56&amp;Sheet1!$G$3:$G$56,0),3)))</f>
        <v/>
      </c>
    </row>
    <row r="58" spans="1:14" s="7" customFormat="1" ht="25.05" customHeight="1">
      <c r="A58" s="6">
        <v>50</v>
      </c>
      <c r="B58" s="15"/>
      <c r="C58" s="15"/>
      <c r="D58" s="29"/>
      <c r="E58" s="16"/>
      <c r="F58" s="6" t="str">
        <f t="shared" si="0"/>
        <v/>
      </c>
      <c r="G58" s="6" t="str">
        <f t="shared" si="1"/>
        <v/>
      </c>
      <c r="H58" s="15"/>
      <c r="I58" s="15"/>
      <c r="J58" s="17"/>
      <c r="K58" s="17"/>
      <c r="L58" s="17"/>
      <c r="M58" s="15" t="str">
        <f t="shared" si="4"/>
        <v/>
      </c>
      <c r="N58" s="17" t="str" cm="1">
        <f t="array" ref="N58">IF(M58="","",IF(M58=0,"",INDEX(Sheet1!$F$3:$H$56,MATCH(入力シート!L58&amp;入力シート!M58,Sheet1!$F$3:$F$56&amp;Sheet1!$G$3:$G$56,0),3)))</f>
        <v/>
      </c>
    </row>
    <row r="59" spans="1:14">
      <c r="E59" s="2"/>
    </row>
  </sheetData>
  <sheetProtection algorithmName="SHA-512" hashValue="BBzUHZ8YENOJ7OqCvJdtnWiDZRsg6SyNWL6p71rYM9D1EE+SlU0RDZq/lIAcj/qB7UfBvyQiwGjDCdTbZa72ow==" saltValue="WNJmQ/BsXiysas0fclw8mQ==" spinCount="100000" sheet="1" selectLockedCells="1"/>
  <mergeCells count="13">
    <mergeCell ref="K4:N4"/>
    <mergeCell ref="F2:F3"/>
    <mergeCell ref="C2:E4"/>
    <mergeCell ref="A2:B4"/>
    <mergeCell ref="G2:I3"/>
    <mergeCell ref="G4:I4"/>
    <mergeCell ref="K2:N2"/>
    <mergeCell ref="K3:N3"/>
    <mergeCell ref="A5:B5"/>
    <mergeCell ref="C5:D5"/>
    <mergeCell ref="E5:F5"/>
    <mergeCell ref="G5:H5"/>
    <mergeCell ref="I5:J5"/>
  </mergeCells>
  <phoneticPr fontId="2"/>
  <conditionalFormatting sqref="B9:N58">
    <cfRule type="containsBlanks" dxfId="2" priority="4">
      <formula>LEN(TRIM(B9))=0</formula>
    </cfRule>
  </conditionalFormatting>
  <conditionalFormatting sqref="C5:J5">
    <cfRule type="containsBlanks" dxfId="1" priority="1">
      <formula>LEN(TRIM(C5))=0</formula>
    </cfRule>
  </conditionalFormatting>
  <conditionalFormatting sqref="G2 C2:E4 K2:N4 G4">
    <cfRule type="containsBlanks" dxfId="0" priority="3">
      <formula>LEN(TRIM(C2))=0</formula>
    </cfRule>
  </conditionalFormatting>
  <dataValidations count="4">
    <dataValidation type="list" allowBlank="1" showInputMessage="1" showErrorMessage="1" sqref="B8:B58" xr:uid="{F3768C24-6382-47A7-8AA2-3A0237D16B43}">
      <formula1>"男,女"</formula1>
    </dataValidation>
    <dataValidation type="list" allowBlank="1" showInputMessage="1" showErrorMessage="1" sqref="C8:C58 M9:M58" xr:uid="{EA62E81E-E73A-4E38-832E-061406BF61BA}">
      <formula1>INDIRECT(B8)</formula1>
    </dataValidation>
    <dataValidation imeMode="fullKatakana" allowBlank="1" showInputMessage="1" showErrorMessage="1" sqref="G9:G58 J9:K58" xr:uid="{7FF085C4-6DFB-4FD8-9C8A-8D361AF95AFD}"/>
    <dataValidation imeMode="halfAlpha" allowBlank="1" showInputMessage="1" showErrorMessage="1" sqref="E9:E58" xr:uid="{35E62326-F28C-4BFD-A9EF-183A40E67CEA}"/>
  </dataValidations>
  <pageMargins left="0.39370078740157483" right="0.39370078740157483" top="0.39370078740157483" bottom="0.39370078740157483" header="0.51181102362204722" footer="0.51181102362204722"/>
  <pageSetup paperSize="9" scale="70" fitToHeight="0" orientation="landscape" horizontalDpi="203" verticalDpi="203" r:id="rId1"/>
  <headerFooter alignWithMargins="0"/>
  <rowBreaks count="1" manualBreakCount="1">
    <brk id="33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CBC416-D003-4165-8F15-5D6BDD738FE5}">
          <x14:formula1>
            <xm:f>Sheet1!$M$2:$M$6</xm:f>
          </x14:formula1>
          <xm:sqref>L8:L58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DE74D-15E4-4051-9A9B-A6AF7F3A6766}">
  <dimension ref="B2:N56"/>
  <sheetViews>
    <sheetView topLeftCell="A35" workbookViewId="0">
      <selection activeCell="D47" sqref="D47"/>
    </sheetView>
  </sheetViews>
  <sheetFormatPr defaultRowHeight="13.2"/>
  <cols>
    <col min="2" max="2" width="18.33203125" bestFit="1" customWidth="1"/>
    <col min="3" max="3" width="6.21875" bestFit="1" customWidth="1"/>
    <col min="4" max="4" width="11.33203125" customWidth="1"/>
    <col min="6" max="6" width="9.21875" style="13"/>
    <col min="7" max="7" width="5.33203125" style="1" bestFit="1" customWidth="1"/>
    <col min="8" max="8" width="6.21875" bestFit="1" customWidth="1"/>
    <col min="9" max="9" width="11.33203125" customWidth="1"/>
    <col min="11" max="11" width="9.21875" customWidth="1"/>
    <col min="13" max="13" width="5.109375" bestFit="1" customWidth="1"/>
  </cols>
  <sheetData>
    <row r="2" spans="2:14">
      <c r="B2" t="s">
        <v>35</v>
      </c>
      <c r="C2" t="s">
        <v>36</v>
      </c>
      <c r="D2" t="s">
        <v>37</v>
      </c>
      <c r="G2" s="1" t="s">
        <v>38</v>
      </c>
      <c r="H2" t="s">
        <v>39</v>
      </c>
      <c r="I2" t="s">
        <v>40</v>
      </c>
      <c r="L2" s="1">
        <v>1</v>
      </c>
      <c r="M2" t="s">
        <v>48</v>
      </c>
      <c r="N2" s="1">
        <v>1</v>
      </c>
    </row>
    <row r="3" spans="2:14">
      <c r="F3" s="13" t="s">
        <v>48</v>
      </c>
      <c r="G3" s="1">
        <v>0</v>
      </c>
      <c r="H3">
        <v>60</v>
      </c>
      <c r="I3">
        <v>19661231</v>
      </c>
      <c r="L3" s="1">
        <v>2</v>
      </c>
      <c r="M3" t="s">
        <v>44</v>
      </c>
      <c r="N3" s="1">
        <v>2</v>
      </c>
    </row>
    <row r="4" spans="2:14">
      <c r="B4" t="s">
        <v>79</v>
      </c>
      <c r="C4">
        <v>0</v>
      </c>
      <c r="D4" t="s">
        <v>74</v>
      </c>
      <c r="H4">
        <v>59</v>
      </c>
      <c r="I4">
        <v>19671231</v>
      </c>
      <c r="L4" s="1">
        <v>20</v>
      </c>
      <c r="M4" t="s">
        <v>49</v>
      </c>
      <c r="N4" s="1">
        <v>20</v>
      </c>
    </row>
    <row r="5" spans="2:14">
      <c r="B5" t="s">
        <v>80</v>
      </c>
      <c r="C5">
        <v>0</v>
      </c>
      <c r="D5" t="s">
        <v>75</v>
      </c>
      <c r="H5">
        <v>58</v>
      </c>
      <c r="I5">
        <v>19681231</v>
      </c>
      <c r="L5" s="1">
        <v>30</v>
      </c>
      <c r="M5" t="s">
        <v>45</v>
      </c>
      <c r="N5" s="1">
        <v>30</v>
      </c>
    </row>
    <row r="6" spans="2:14">
      <c r="B6" t="s">
        <v>81</v>
      </c>
      <c r="C6">
        <v>0</v>
      </c>
      <c r="D6" t="s">
        <v>78</v>
      </c>
      <c r="H6">
        <v>57</v>
      </c>
      <c r="I6">
        <v>19691231</v>
      </c>
      <c r="L6" s="1">
        <v>40</v>
      </c>
      <c r="M6" t="s">
        <v>46</v>
      </c>
      <c r="N6" s="1">
        <v>40</v>
      </c>
    </row>
    <row r="7" spans="2:14">
      <c r="B7" t="s">
        <v>82</v>
      </c>
      <c r="C7">
        <v>0</v>
      </c>
      <c r="D7" t="s">
        <v>77</v>
      </c>
      <c r="H7">
        <v>56</v>
      </c>
      <c r="I7">
        <v>19701231</v>
      </c>
    </row>
    <row r="8" spans="2:14">
      <c r="B8" t="s">
        <v>83</v>
      </c>
      <c r="C8">
        <v>0</v>
      </c>
      <c r="D8" t="s">
        <v>72</v>
      </c>
      <c r="H8">
        <v>55</v>
      </c>
      <c r="I8">
        <v>19711231</v>
      </c>
      <c r="L8" s="1"/>
      <c r="M8" s="1"/>
    </row>
    <row r="9" spans="2:14">
      <c r="B9" t="s">
        <v>84</v>
      </c>
      <c r="C9">
        <v>0</v>
      </c>
      <c r="D9" t="s">
        <v>73</v>
      </c>
      <c r="H9">
        <v>54</v>
      </c>
      <c r="I9">
        <v>19721231</v>
      </c>
      <c r="L9" s="1"/>
      <c r="M9" s="1"/>
    </row>
    <row r="10" spans="2:14">
      <c r="B10" t="s">
        <v>85</v>
      </c>
      <c r="C10">
        <v>0</v>
      </c>
      <c r="D10" t="s">
        <v>86</v>
      </c>
      <c r="H10">
        <v>53</v>
      </c>
      <c r="I10">
        <v>19731231</v>
      </c>
      <c r="L10" s="1"/>
      <c r="M10" s="1"/>
    </row>
    <row r="11" spans="2:14">
      <c r="B11" t="s">
        <v>87</v>
      </c>
      <c r="C11">
        <v>1</v>
      </c>
      <c r="D11" t="s">
        <v>74</v>
      </c>
      <c r="H11">
        <v>52</v>
      </c>
      <c r="I11">
        <v>19741231</v>
      </c>
      <c r="L11" s="1"/>
      <c r="M11" s="1"/>
    </row>
    <row r="12" spans="2:14">
      <c r="B12" t="s">
        <v>93</v>
      </c>
      <c r="C12">
        <v>1</v>
      </c>
      <c r="D12" t="s">
        <v>75</v>
      </c>
      <c r="H12">
        <v>51</v>
      </c>
      <c r="I12">
        <v>19751231</v>
      </c>
    </row>
    <row r="13" spans="2:14">
      <c r="B13" t="s">
        <v>88</v>
      </c>
      <c r="C13">
        <v>1</v>
      </c>
      <c r="D13" t="s">
        <v>78</v>
      </c>
      <c r="H13">
        <v>50</v>
      </c>
      <c r="I13">
        <v>19761231</v>
      </c>
    </row>
    <row r="14" spans="2:14">
      <c r="B14" t="s">
        <v>89</v>
      </c>
      <c r="C14">
        <v>1</v>
      </c>
      <c r="D14" t="s">
        <v>77</v>
      </c>
      <c r="H14">
        <v>49</v>
      </c>
      <c r="I14">
        <v>19771231</v>
      </c>
    </row>
    <row r="15" spans="2:14">
      <c r="B15" t="s">
        <v>90</v>
      </c>
      <c r="C15">
        <v>1</v>
      </c>
      <c r="D15" t="s">
        <v>72</v>
      </c>
      <c r="H15">
        <v>48</v>
      </c>
      <c r="I15">
        <v>19781231</v>
      </c>
      <c r="L15" s="1"/>
      <c r="M15" s="1"/>
    </row>
    <row r="16" spans="2:14">
      <c r="B16" t="s">
        <v>91</v>
      </c>
      <c r="C16">
        <v>1</v>
      </c>
      <c r="D16" t="s">
        <v>73</v>
      </c>
      <c r="H16">
        <v>47</v>
      </c>
      <c r="I16">
        <v>19791231</v>
      </c>
      <c r="L16" s="1"/>
      <c r="M16" s="1"/>
    </row>
    <row r="17" spans="2:13">
      <c r="B17" t="s">
        <v>92</v>
      </c>
      <c r="C17">
        <v>1</v>
      </c>
      <c r="D17" t="s">
        <v>86</v>
      </c>
      <c r="H17">
        <v>46</v>
      </c>
      <c r="I17">
        <v>19801231</v>
      </c>
      <c r="L17" s="1"/>
      <c r="M17" s="1"/>
    </row>
    <row r="18" spans="2:13">
      <c r="H18">
        <v>45</v>
      </c>
      <c r="I18">
        <v>19811231</v>
      </c>
      <c r="L18" s="1"/>
      <c r="M18" s="1"/>
    </row>
    <row r="19" spans="2:13">
      <c r="H19">
        <v>44</v>
      </c>
      <c r="I19">
        <v>19821231</v>
      </c>
      <c r="L19" s="1"/>
      <c r="M19" s="1"/>
    </row>
    <row r="20" spans="2:13">
      <c r="H20">
        <v>43</v>
      </c>
      <c r="I20">
        <v>19831231</v>
      </c>
      <c r="L20" s="1"/>
      <c r="M20" s="1"/>
    </row>
    <row r="21" spans="2:13">
      <c r="H21">
        <v>42</v>
      </c>
      <c r="I21">
        <v>19841231</v>
      </c>
      <c r="L21" s="1"/>
      <c r="M21" s="1"/>
    </row>
    <row r="22" spans="2:13">
      <c r="H22">
        <v>41</v>
      </c>
      <c r="I22">
        <v>19851231</v>
      </c>
      <c r="L22" s="1"/>
      <c r="M22" s="1"/>
    </row>
    <row r="23" spans="2:13">
      <c r="H23">
        <v>40</v>
      </c>
      <c r="I23">
        <v>19861231</v>
      </c>
      <c r="L23" s="1"/>
      <c r="M23" s="1"/>
    </row>
    <row r="24" spans="2:13">
      <c r="H24">
        <v>39</v>
      </c>
      <c r="I24">
        <v>19871231</v>
      </c>
      <c r="L24" s="1"/>
      <c r="M24" s="1"/>
    </row>
    <row r="25" spans="2:13">
      <c r="H25">
        <v>38</v>
      </c>
      <c r="I25">
        <v>19881231</v>
      </c>
      <c r="L25" s="1"/>
      <c r="M25" s="1"/>
    </row>
    <row r="26" spans="2:13">
      <c r="H26">
        <v>37</v>
      </c>
      <c r="I26">
        <v>19891231</v>
      </c>
      <c r="L26" s="1"/>
      <c r="M26" s="1"/>
    </row>
    <row r="27" spans="2:13">
      <c r="H27">
        <v>36</v>
      </c>
      <c r="I27">
        <v>19901231</v>
      </c>
      <c r="L27" s="1"/>
      <c r="M27" s="1"/>
    </row>
    <row r="28" spans="2:13">
      <c r="H28">
        <v>35</v>
      </c>
      <c r="I28">
        <v>19911231</v>
      </c>
      <c r="L28" s="1"/>
      <c r="M28" s="1"/>
    </row>
    <row r="29" spans="2:13">
      <c r="H29">
        <v>34</v>
      </c>
      <c r="I29">
        <v>19921231</v>
      </c>
      <c r="L29" s="1"/>
      <c r="M29" s="1"/>
    </row>
    <row r="30" spans="2:13">
      <c r="B30" t="s">
        <v>41</v>
      </c>
      <c r="C30" t="s">
        <v>70</v>
      </c>
      <c r="D30" t="s">
        <v>37</v>
      </c>
      <c r="H30">
        <v>33</v>
      </c>
      <c r="I30">
        <v>19931231</v>
      </c>
      <c r="L30" s="1"/>
      <c r="M30" s="1"/>
    </row>
    <row r="31" spans="2:13">
      <c r="H31">
        <v>32</v>
      </c>
      <c r="I31">
        <v>19941231</v>
      </c>
    </row>
    <row r="32" spans="2:13">
      <c r="B32" t="s">
        <v>79</v>
      </c>
      <c r="C32">
        <v>0</v>
      </c>
      <c r="D32" t="s">
        <v>74</v>
      </c>
      <c r="H32">
        <v>31</v>
      </c>
      <c r="I32">
        <v>19951231</v>
      </c>
    </row>
    <row r="33" spans="2:9">
      <c r="B33" t="s">
        <v>94</v>
      </c>
      <c r="C33">
        <v>0</v>
      </c>
      <c r="D33" t="s">
        <v>76</v>
      </c>
      <c r="H33">
        <v>30</v>
      </c>
      <c r="I33">
        <v>19961231</v>
      </c>
    </row>
    <row r="34" spans="2:9">
      <c r="B34" t="s">
        <v>81</v>
      </c>
      <c r="C34">
        <v>0</v>
      </c>
      <c r="D34" t="s">
        <v>78</v>
      </c>
      <c r="H34">
        <v>29</v>
      </c>
      <c r="I34">
        <v>19971231</v>
      </c>
    </row>
    <row r="35" spans="2:9">
      <c r="B35" t="s">
        <v>82</v>
      </c>
      <c r="C35">
        <v>0</v>
      </c>
      <c r="D35" t="s">
        <v>77</v>
      </c>
      <c r="H35">
        <v>28</v>
      </c>
      <c r="I35">
        <v>19981231</v>
      </c>
    </row>
    <row r="36" spans="2:9">
      <c r="B36" t="s">
        <v>83</v>
      </c>
      <c r="C36">
        <v>0</v>
      </c>
      <c r="D36" t="s">
        <v>72</v>
      </c>
      <c r="H36">
        <v>27</v>
      </c>
      <c r="I36">
        <v>19991231</v>
      </c>
    </row>
    <row r="37" spans="2:9">
      <c r="B37" t="s">
        <v>84</v>
      </c>
      <c r="C37">
        <v>0</v>
      </c>
      <c r="D37" t="s">
        <v>73</v>
      </c>
      <c r="H37">
        <v>26</v>
      </c>
      <c r="I37">
        <v>20001231</v>
      </c>
    </row>
    <row r="38" spans="2:9">
      <c r="B38" t="s">
        <v>85</v>
      </c>
      <c r="C38">
        <v>0</v>
      </c>
      <c r="D38" t="s">
        <v>86</v>
      </c>
      <c r="H38">
        <v>25</v>
      </c>
      <c r="I38">
        <v>20011231</v>
      </c>
    </row>
    <row r="39" spans="2:9">
      <c r="B39" t="s">
        <v>87</v>
      </c>
      <c r="C39">
        <v>1</v>
      </c>
      <c r="D39" t="s">
        <v>74</v>
      </c>
      <c r="H39">
        <v>24</v>
      </c>
      <c r="I39">
        <v>20021231</v>
      </c>
    </row>
    <row r="40" spans="2:9">
      <c r="B40" t="s">
        <v>95</v>
      </c>
      <c r="C40">
        <v>1</v>
      </c>
      <c r="D40" t="s">
        <v>76</v>
      </c>
      <c r="H40">
        <v>23</v>
      </c>
      <c r="I40">
        <v>20031231</v>
      </c>
    </row>
    <row r="41" spans="2:9">
      <c r="B41" t="s">
        <v>88</v>
      </c>
      <c r="C41">
        <v>1</v>
      </c>
      <c r="D41" t="s">
        <v>78</v>
      </c>
      <c r="F41" s="13" t="s">
        <v>44</v>
      </c>
      <c r="G41" s="1">
        <v>4</v>
      </c>
      <c r="H41">
        <v>22</v>
      </c>
      <c r="I41">
        <v>20041231</v>
      </c>
    </row>
    <row r="42" spans="2:9">
      <c r="B42" t="s">
        <v>89</v>
      </c>
      <c r="C42">
        <v>1</v>
      </c>
      <c r="D42" t="s">
        <v>77</v>
      </c>
      <c r="F42" s="13" t="s">
        <v>44</v>
      </c>
      <c r="G42" s="1">
        <v>3</v>
      </c>
      <c r="H42">
        <v>21</v>
      </c>
      <c r="I42">
        <v>20051231</v>
      </c>
    </row>
    <row r="43" spans="2:9">
      <c r="B43" t="s">
        <v>90</v>
      </c>
      <c r="C43">
        <v>1</v>
      </c>
      <c r="D43" t="s">
        <v>72</v>
      </c>
      <c r="F43" s="13" t="s">
        <v>44</v>
      </c>
      <c r="G43" s="1">
        <v>2</v>
      </c>
      <c r="H43">
        <v>20</v>
      </c>
      <c r="I43">
        <v>20061231</v>
      </c>
    </row>
    <row r="44" spans="2:9">
      <c r="B44" t="s">
        <v>91</v>
      </c>
      <c r="C44">
        <v>1</v>
      </c>
      <c r="D44" t="s">
        <v>73</v>
      </c>
      <c r="F44" s="13" t="s">
        <v>44</v>
      </c>
      <c r="G44" s="1">
        <v>1</v>
      </c>
      <c r="H44">
        <v>19</v>
      </c>
      <c r="I44">
        <v>20071231</v>
      </c>
    </row>
    <row r="45" spans="2:9">
      <c r="B45" t="s">
        <v>92</v>
      </c>
      <c r="C45">
        <v>1</v>
      </c>
      <c r="D45" t="s">
        <v>86</v>
      </c>
      <c r="F45" s="13" t="s">
        <v>49</v>
      </c>
      <c r="G45" s="1">
        <v>3</v>
      </c>
      <c r="H45">
        <v>18</v>
      </c>
      <c r="I45">
        <v>20081231</v>
      </c>
    </row>
    <row r="46" spans="2:9">
      <c r="F46" s="13" t="s">
        <v>49</v>
      </c>
      <c r="G46" s="1">
        <v>2</v>
      </c>
      <c r="H46">
        <v>17</v>
      </c>
      <c r="I46">
        <v>20091231</v>
      </c>
    </row>
    <row r="47" spans="2:9">
      <c r="F47" s="13" t="s">
        <v>49</v>
      </c>
      <c r="G47" s="1">
        <v>1</v>
      </c>
      <c r="H47">
        <v>16</v>
      </c>
      <c r="I47">
        <v>20101231</v>
      </c>
    </row>
    <row r="48" spans="2:9">
      <c r="F48" s="13" t="s">
        <v>45</v>
      </c>
      <c r="G48" s="1">
        <v>3</v>
      </c>
      <c r="H48">
        <v>15</v>
      </c>
      <c r="I48">
        <v>20111231</v>
      </c>
    </row>
    <row r="49" spans="6:9">
      <c r="F49" s="13" t="s">
        <v>45</v>
      </c>
      <c r="G49" s="1">
        <v>2</v>
      </c>
      <c r="H49">
        <v>14</v>
      </c>
      <c r="I49">
        <v>20121231</v>
      </c>
    </row>
    <row r="50" spans="6:9">
      <c r="F50" s="13" t="s">
        <v>45</v>
      </c>
      <c r="G50" s="1">
        <v>1</v>
      </c>
      <c r="H50">
        <v>13</v>
      </c>
      <c r="I50">
        <v>20131231</v>
      </c>
    </row>
    <row r="51" spans="6:9">
      <c r="F51" s="13" t="s">
        <v>46</v>
      </c>
      <c r="G51" s="1">
        <v>6</v>
      </c>
      <c r="H51">
        <v>12</v>
      </c>
      <c r="I51">
        <v>20141231</v>
      </c>
    </row>
    <row r="52" spans="6:9">
      <c r="F52" s="13" t="s">
        <v>46</v>
      </c>
      <c r="G52" s="1">
        <v>5</v>
      </c>
      <c r="H52">
        <v>11</v>
      </c>
      <c r="I52">
        <v>20151231</v>
      </c>
    </row>
    <row r="53" spans="6:9">
      <c r="F53" s="13" t="s">
        <v>46</v>
      </c>
      <c r="G53" s="1">
        <v>4</v>
      </c>
      <c r="H53">
        <v>10</v>
      </c>
      <c r="I53">
        <v>20161231</v>
      </c>
    </row>
    <row r="54" spans="6:9">
      <c r="F54" s="13" t="s">
        <v>46</v>
      </c>
      <c r="G54" s="1">
        <v>3</v>
      </c>
      <c r="H54">
        <v>9</v>
      </c>
      <c r="I54">
        <v>20171231</v>
      </c>
    </row>
    <row r="55" spans="6:9">
      <c r="F55" s="13" t="s">
        <v>46</v>
      </c>
      <c r="G55" s="1">
        <v>2</v>
      </c>
      <c r="H55">
        <v>8</v>
      </c>
      <c r="I55">
        <v>20181231</v>
      </c>
    </row>
    <row r="56" spans="6:9">
      <c r="F56" s="13" t="s">
        <v>46</v>
      </c>
      <c r="G56" s="1">
        <v>1</v>
      </c>
      <c r="H56">
        <v>7</v>
      </c>
      <c r="I56">
        <v>20191231</v>
      </c>
    </row>
  </sheetData>
  <sheetProtection selectLockedCells="1" selectUnlockedCells="1"/>
  <sortState xmlns:xlrd2="http://schemas.microsoft.com/office/spreadsheetml/2017/richdata2" ref="H3:I40">
    <sortCondition descending="1" ref="H3:H40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0D3F-2949-4973-83B7-A0876FA68637}">
  <dimension ref="A1:AF57"/>
  <sheetViews>
    <sheetView workbookViewId="0">
      <selection activeCell="J31" sqref="J31"/>
    </sheetView>
  </sheetViews>
  <sheetFormatPr defaultRowHeight="13.2"/>
  <cols>
    <col min="1" max="1" width="5.109375" bestFit="1" customWidth="1"/>
    <col min="2" max="2" width="4.6640625" customWidth="1"/>
    <col min="3" max="3" width="5.109375" bestFit="1" customWidth="1"/>
    <col min="4" max="4" width="4.33203125" customWidth="1"/>
    <col min="5" max="5" width="10.33203125" bestFit="1" customWidth="1"/>
    <col min="6" max="6" width="2.109375" customWidth="1"/>
    <col min="7" max="7" width="8.44140625" bestFit="1" customWidth="1"/>
    <col min="8" max="9" width="15" bestFit="1" customWidth="1"/>
    <col min="10" max="10" width="21.88671875" bestFit="1" customWidth="1"/>
    <col min="11" max="13" width="2.6640625" customWidth="1"/>
    <col min="14" max="15" width="13.44140625" customWidth="1"/>
    <col min="16" max="16" width="1.88671875" customWidth="1"/>
    <col min="17" max="17" width="4.88671875" customWidth="1"/>
    <col min="18" max="18" width="8.44140625" bestFit="1" customWidth="1"/>
    <col min="19" max="20" width="5.109375" bestFit="1" customWidth="1"/>
    <col min="21" max="21" width="9" customWidth="1"/>
    <col min="22" max="22" width="3.109375" customWidth="1"/>
    <col min="23" max="23" width="8.44140625" bestFit="1" customWidth="1"/>
    <col min="24" max="26" width="2.6640625" customWidth="1"/>
    <col min="27" max="28" width="3.5546875" customWidth="1"/>
    <col min="29" max="29" width="6.88671875" bestFit="1" customWidth="1"/>
  </cols>
  <sheetData>
    <row r="1" spans="1:32" s="19" customFormat="1" ht="1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15</v>
      </c>
      <c r="O1" s="18" t="s">
        <v>18</v>
      </c>
      <c r="P1" s="18" t="s">
        <v>19</v>
      </c>
      <c r="Q1" s="18" t="s">
        <v>20</v>
      </c>
      <c r="R1" s="18" t="s">
        <v>21</v>
      </c>
      <c r="S1" s="18" t="s">
        <v>22</v>
      </c>
      <c r="T1" s="18" t="s">
        <v>23</v>
      </c>
      <c r="U1" s="18" t="s">
        <v>24</v>
      </c>
      <c r="V1" s="18" t="s">
        <v>25</v>
      </c>
      <c r="W1" s="18" t="s">
        <v>26</v>
      </c>
      <c r="X1" s="18" t="s">
        <v>27</v>
      </c>
      <c r="Y1" s="18" t="s">
        <v>28</v>
      </c>
      <c r="Z1" s="18" t="s">
        <v>29</v>
      </c>
      <c r="AA1" s="18" t="s">
        <v>30</v>
      </c>
      <c r="AB1" s="18" t="s">
        <v>31</v>
      </c>
      <c r="AC1" s="18" t="s">
        <v>32</v>
      </c>
    </row>
    <row r="2" spans="1:32" s="22" customFormat="1" ht="12">
      <c r="A2" s="20">
        <v>1</v>
      </c>
      <c r="B2" s="20"/>
      <c r="C2" s="20" t="str">
        <f>IF(入力シート!B9="","",入力シート!B9)</f>
        <v/>
      </c>
      <c r="D2" s="18" t="str">
        <f>IF($C2="","",IF($C2="男",VLOOKUP($AF2,Sheet1!$B$4:$D$20,2,FALSE),IF($C2="女",VLOOKUP($AF2,Sheet1!$B$32:$D$39,2,FALSE))))</f>
        <v/>
      </c>
      <c r="E2" s="18" t="str">
        <f>IF($C2="","",IF($C2="男",VLOOKUP($AF2,Sheet1!$B$4:$D$20,3,FALSE),IF($C2="女",VLOOKUP($AF2,Sheet1!$B$32:$D$39,3,FALSE))))</f>
        <v/>
      </c>
      <c r="F2" s="20"/>
      <c r="G2" s="20" t="str">
        <f>IF(入力シート!D9="","",入力シート!D9)</f>
        <v/>
      </c>
      <c r="H2" s="20" t="str">
        <f>IF(入力シート!F9="","",入力シート!F9)</f>
        <v/>
      </c>
      <c r="I2" s="20" t="str">
        <f>IF(H2="","",H2)</f>
        <v/>
      </c>
      <c r="J2" s="20" t="str">
        <f>DBCS(IF(入力シート!G9="","",入力シート!G9))</f>
        <v/>
      </c>
      <c r="K2" s="20"/>
      <c r="L2" s="20"/>
      <c r="M2" s="20"/>
      <c r="N2" s="18" t="str">
        <f>入力シート!H9&amp;"　"&amp;入力シート!I9</f>
        <v>　</v>
      </c>
      <c r="O2" s="18" t="str">
        <f>入力シート!J9&amp;"　"&amp;入力シート!K9</f>
        <v>　</v>
      </c>
      <c r="P2" s="20"/>
      <c r="Q2" s="20">
        <v>28</v>
      </c>
      <c r="R2" s="20" t="str">
        <f>IFERROR(VLOOKUP(入力シート!L9,Sheet1!$M$2:$N$6,2,FALSE),"")</f>
        <v/>
      </c>
      <c r="S2" s="20">
        <f>入力シート!M9</f>
        <v>0</v>
      </c>
      <c r="T2" s="20" t="str">
        <f>入力シート!N9</f>
        <v/>
      </c>
      <c r="U2" s="20" t="str">
        <f>IFERROR(VLOOKUP(T2,Sheet1!$H$3:$I$56,2,FALSE),"")</f>
        <v/>
      </c>
      <c r="V2" s="20"/>
      <c r="W2" s="20" t="str">
        <f>IF(入力シート!E9="","",入力シート!E9)</f>
        <v/>
      </c>
      <c r="X2" s="20"/>
      <c r="Y2" s="20"/>
      <c r="Z2" s="20"/>
      <c r="AA2" s="20"/>
      <c r="AB2" s="20"/>
      <c r="AC2" s="21" t="s">
        <v>34</v>
      </c>
      <c r="AF2" s="22">
        <f>VLOOKUP(A2,入力シート!$A$9:$N$58,3,FALSE)</f>
        <v>0</v>
      </c>
    </row>
    <row r="3" spans="1:32" s="22" customFormat="1" ht="12">
      <c r="A3" s="20">
        <v>2</v>
      </c>
      <c r="B3" s="20"/>
      <c r="C3" s="20" t="str">
        <f>IF(入力シート!B10="","",入力シート!B10)</f>
        <v/>
      </c>
      <c r="D3" s="18" t="str">
        <f>IF($C3="","",IF($C3="男",VLOOKUP($AF3,Sheet1!$B$4:$D$20,2,FALSE),IF($C3="女",VLOOKUP($AF3,Sheet1!$B$32:$D$39,2,FALSE))))</f>
        <v/>
      </c>
      <c r="E3" s="18" t="str">
        <f>IF($C3="","",IF($C3="男",VLOOKUP($AF3,Sheet1!$B$4:$D$20,3,FALSE),IF($C3="女",VLOOKUP($AF3,Sheet1!$B$32:$D$39,3,FALSE))))</f>
        <v/>
      </c>
      <c r="F3" s="20"/>
      <c r="G3" s="20" t="str">
        <f>IF(入力シート!D10="","",入力シート!D10)</f>
        <v/>
      </c>
      <c r="H3" s="20" t="str">
        <f>IF(入力シート!F10="","",入力シート!F10)</f>
        <v/>
      </c>
      <c r="I3" s="20" t="str">
        <f t="shared" ref="I3:I51" si="0">IF(H3="","",H3)</f>
        <v/>
      </c>
      <c r="J3" s="20" t="str">
        <f>DBCS(IF(入力シート!G10="","",入力シート!G10))</f>
        <v/>
      </c>
      <c r="K3" s="20"/>
      <c r="L3" s="20"/>
      <c r="M3" s="20"/>
      <c r="N3" s="18" t="str">
        <f>入力シート!H10&amp;"　"&amp;入力シート!I10</f>
        <v>　</v>
      </c>
      <c r="O3" s="18" t="str">
        <f>入力シート!J10&amp;"　"&amp;入力シート!K10</f>
        <v>　</v>
      </c>
      <c r="P3" s="20"/>
      <c r="Q3" s="20">
        <v>28</v>
      </c>
      <c r="R3" s="20" t="str">
        <f>IFERROR(VLOOKUP(入力シート!L10,Sheet1!$M$2:$N$6,2,FALSE),"")</f>
        <v/>
      </c>
      <c r="S3" s="20" t="str">
        <f>入力シート!M10</f>
        <v/>
      </c>
      <c r="T3" s="20" t="str">
        <f>入力シート!N10</f>
        <v/>
      </c>
      <c r="U3" s="20" t="str">
        <f>IFERROR(VLOOKUP(T3,Sheet1!$H$3:$I$56,2,FALSE),"")</f>
        <v/>
      </c>
      <c r="V3" s="20"/>
      <c r="W3" s="20" t="str">
        <f>IF(入力シート!E10="","",入力シート!E10)</f>
        <v/>
      </c>
      <c r="X3" s="20"/>
      <c r="Y3" s="20"/>
      <c r="Z3" s="20"/>
      <c r="AA3" s="20"/>
      <c r="AB3" s="20"/>
      <c r="AC3" s="21" t="s">
        <v>34</v>
      </c>
      <c r="AF3" s="22">
        <f>VLOOKUP(A3,入力シート!$A$9:$N$58,3,FALSE)</f>
        <v>0</v>
      </c>
    </row>
    <row r="4" spans="1:32" s="22" customFormat="1" ht="12">
      <c r="A4" s="20">
        <v>3</v>
      </c>
      <c r="B4" s="20"/>
      <c r="C4" s="20" t="str">
        <f>IF(入力シート!B11="","",入力シート!B11)</f>
        <v/>
      </c>
      <c r="D4" s="18" t="str">
        <f>IF($C4="","",IF($C4="男",VLOOKUP($AF4,Sheet1!$B$4:$D$20,2,FALSE),IF($C4="女",VLOOKUP($AF4,Sheet1!$B$32:$D$39,2,FALSE))))</f>
        <v/>
      </c>
      <c r="E4" s="18" t="str">
        <f>IF($C4="","",IF($C4="男",VLOOKUP($AF4,Sheet1!$B$4:$D$20,3,FALSE),IF($C4="女",VLOOKUP($AF4,Sheet1!$B$32:$D$39,3,FALSE))))</f>
        <v/>
      </c>
      <c r="F4" s="20"/>
      <c r="G4" s="20" t="str">
        <f>IF(入力シート!D11="","",入力シート!D11)</f>
        <v/>
      </c>
      <c r="H4" s="20" t="str">
        <f>IF(入力シート!F11="","",入力シート!F11)</f>
        <v/>
      </c>
      <c r="I4" s="20" t="str">
        <f t="shared" si="0"/>
        <v/>
      </c>
      <c r="J4" s="20" t="str">
        <f>DBCS(IF(入力シート!G11="","",入力シート!G11))</f>
        <v/>
      </c>
      <c r="K4" s="20"/>
      <c r="L4" s="20"/>
      <c r="M4" s="20"/>
      <c r="N4" s="18" t="str">
        <f>入力シート!H11&amp;"　"&amp;入力シート!I11</f>
        <v>　</v>
      </c>
      <c r="O4" s="18" t="str">
        <f>入力シート!J11&amp;"　"&amp;入力シート!K11</f>
        <v>　</v>
      </c>
      <c r="P4" s="20"/>
      <c r="Q4" s="20">
        <v>28</v>
      </c>
      <c r="R4" s="20" t="str">
        <f>IFERROR(VLOOKUP(入力シート!L11,Sheet1!$M$2:$N$6,2,FALSE),"")</f>
        <v/>
      </c>
      <c r="S4" s="20" t="str">
        <f>入力シート!M11</f>
        <v/>
      </c>
      <c r="T4" s="20" t="str">
        <f>入力シート!N11</f>
        <v/>
      </c>
      <c r="U4" s="20" t="str">
        <f>IFERROR(VLOOKUP(T4,Sheet1!$H$3:$I$56,2,FALSE),"")</f>
        <v/>
      </c>
      <c r="V4" s="20"/>
      <c r="W4" s="20" t="str">
        <f>IF(入力シート!E11="","",入力シート!E11)</f>
        <v/>
      </c>
      <c r="X4" s="20"/>
      <c r="Y4" s="20"/>
      <c r="Z4" s="20"/>
      <c r="AA4" s="20"/>
      <c r="AB4" s="20"/>
      <c r="AC4" s="21" t="s">
        <v>34</v>
      </c>
      <c r="AF4" s="22">
        <f>VLOOKUP(A4,入力シート!$A$9:$N$58,3,FALSE)</f>
        <v>0</v>
      </c>
    </row>
    <row r="5" spans="1:32" s="22" customFormat="1" ht="12">
      <c r="A5" s="20">
        <v>4</v>
      </c>
      <c r="B5" s="20"/>
      <c r="C5" s="20" t="str">
        <f>IF(入力シート!B12="","",入力シート!B12)</f>
        <v/>
      </c>
      <c r="D5" s="18" t="str">
        <f>IF($C5="","",IF($C5="男",VLOOKUP($AF5,Sheet1!$B$4:$D$20,2,FALSE),IF($C5="女",VLOOKUP($AF5,Sheet1!$B$32:$D$39,2,FALSE))))</f>
        <v/>
      </c>
      <c r="E5" s="18" t="str">
        <f>IF($C5="","",IF($C5="男",VLOOKUP($AF5,Sheet1!$B$4:$D$20,3,FALSE),IF($C5="女",VLOOKUP($AF5,Sheet1!$B$32:$D$39,3,FALSE))))</f>
        <v/>
      </c>
      <c r="F5" s="20"/>
      <c r="G5" s="20" t="str">
        <f>IF(入力シート!D12="","",入力シート!D12)</f>
        <v/>
      </c>
      <c r="H5" s="20" t="str">
        <f>IF(入力シート!F12="","",入力シート!F12)</f>
        <v/>
      </c>
      <c r="I5" s="20" t="str">
        <f t="shared" si="0"/>
        <v/>
      </c>
      <c r="J5" s="20" t="str">
        <f>DBCS(IF(入力シート!G12="","",入力シート!G12))</f>
        <v/>
      </c>
      <c r="K5" s="20"/>
      <c r="L5" s="20"/>
      <c r="M5" s="20"/>
      <c r="N5" s="18" t="str">
        <f>入力シート!H12&amp;"　"&amp;入力シート!I12</f>
        <v>　</v>
      </c>
      <c r="O5" s="18" t="str">
        <f>入力シート!J12&amp;"　"&amp;入力シート!K12</f>
        <v>　</v>
      </c>
      <c r="P5" s="20"/>
      <c r="Q5" s="20">
        <v>28</v>
      </c>
      <c r="R5" s="20" t="str">
        <f>IFERROR(VLOOKUP(入力シート!L12,Sheet1!$M$2:$N$6,2,FALSE),"")</f>
        <v/>
      </c>
      <c r="S5" s="20" t="str">
        <f>入力シート!M12</f>
        <v/>
      </c>
      <c r="T5" s="20" t="str">
        <f>入力シート!N12</f>
        <v/>
      </c>
      <c r="U5" s="20" t="str">
        <f>IFERROR(VLOOKUP(T5,Sheet1!$H$3:$I$56,2,FALSE),"")</f>
        <v/>
      </c>
      <c r="V5" s="20"/>
      <c r="W5" s="20" t="str">
        <f>IF(入力シート!E12="","",入力シート!E12)</f>
        <v/>
      </c>
      <c r="X5" s="20"/>
      <c r="Y5" s="20"/>
      <c r="Z5" s="20"/>
      <c r="AA5" s="20"/>
      <c r="AB5" s="20"/>
      <c r="AC5" s="21" t="s">
        <v>34</v>
      </c>
      <c r="AF5" s="22">
        <f>VLOOKUP(A5,入力シート!$A$9:$N$58,3,FALSE)</f>
        <v>0</v>
      </c>
    </row>
    <row r="6" spans="1:32" s="22" customFormat="1" ht="12">
      <c r="A6" s="20">
        <v>5</v>
      </c>
      <c r="B6" s="20"/>
      <c r="C6" s="20" t="str">
        <f>IF(入力シート!B13="","",入力シート!B13)</f>
        <v/>
      </c>
      <c r="D6" s="18" t="str">
        <f>IF($C6="","",IF($C6="男",VLOOKUP($AF6,Sheet1!$B$4:$D$20,2,FALSE),IF($C6="女",VLOOKUP($AF6,Sheet1!$B$32:$D$39,2,FALSE))))</f>
        <v/>
      </c>
      <c r="E6" s="18" t="str">
        <f>IF($C6="","",IF($C6="男",VLOOKUP($AF6,Sheet1!$B$4:$D$20,3,FALSE),IF($C6="女",VLOOKUP($AF6,Sheet1!$B$32:$D$39,3,FALSE))))</f>
        <v/>
      </c>
      <c r="F6" s="20"/>
      <c r="G6" s="20" t="str">
        <f>IF(入力シート!D13="","",入力シート!D13)</f>
        <v/>
      </c>
      <c r="H6" s="20" t="str">
        <f>IF(入力シート!F13="","",入力シート!F13)</f>
        <v/>
      </c>
      <c r="I6" s="20" t="str">
        <f t="shared" si="0"/>
        <v/>
      </c>
      <c r="J6" s="20" t="str">
        <f>DBCS(IF(入力シート!G13="","",入力シート!G13))</f>
        <v/>
      </c>
      <c r="K6" s="20"/>
      <c r="L6" s="20"/>
      <c r="M6" s="20"/>
      <c r="N6" s="18" t="str">
        <f>入力シート!H13&amp;"　"&amp;入力シート!I13</f>
        <v>　</v>
      </c>
      <c r="O6" s="18" t="str">
        <f>入力シート!J13&amp;"　"&amp;入力シート!K13</f>
        <v>　</v>
      </c>
      <c r="P6" s="20"/>
      <c r="Q6" s="20">
        <v>28</v>
      </c>
      <c r="R6" s="20" t="str">
        <f>IFERROR(VLOOKUP(入力シート!L13,Sheet1!$M$2:$N$6,2,FALSE),"")</f>
        <v/>
      </c>
      <c r="S6" s="20" t="str">
        <f>入力シート!M13</f>
        <v/>
      </c>
      <c r="T6" s="20" t="str">
        <f>入力シート!N13</f>
        <v/>
      </c>
      <c r="U6" s="20" t="str">
        <f>IFERROR(VLOOKUP(T6,Sheet1!$H$3:$I$56,2,FALSE),"")</f>
        <v/>
      </c>
      <c r="V6" s="20"/>
      <c r="W6" s="20" t="str">
        <f>IF(入力シート!E13="","",入力シート!E13)</f>
        <v/>
      </c>
      <c r="X6" s="20"/>
      <c r="Y6" s="20"/>
      <c r="Z6" s="20"/>
      <c r="AA6" s="20"/>
      <c r="AB6" s="20"/>
      <c r="AC6" s="21" t="s">
        <v>34</v>
      </c>
      <c r="AF6" s="22">
        <f>VLOOKUP(A6,入力シート!$A$9:$N$58,3,FALSE)</f>
        <v>0</v>
      </c>
    </row>
    <row r="7" spans="1:32" s="22" customFormat="1" ht="12">
      <c r="A7" s="20">
        <v>6</v>
      </c>
      <c r="B7" s="20"/>
      <c r="C7" s="20" t="str">
        <f>IF(入力シート!B14="","",入力シート!B14)</f>
        <v/>
      </c>
      <c r="D7" s="18" t="str">
        <f>IF($C7="","",IF($C7="男",VLOOKUP($AF7,Sheet1!$B$4:$D$20,2,FALSE),IF($C7="女",VLOOKUP($AF7,Sheet1!$B$32:$D$39,2,FALSE))))</f>
        <v/>
      </c>
      <c r="E7" s="18" t="str">
        <f>IF($C7="","",IF($C7="男",VLOOKUP($AF7,Sheet1!$B$4:$D$20,3,FALSE),IF($C7="女",VLOOKUP($AF7,Sheet1!$B$32:$D$39,3,FALSE))))</f>
        <v/>
      </c>
      <c r="F7" s="20"/>
      <c r="G7" s="20" t="str">
        <f>IF(入力シート!D14="","",入力シート!D14)</f>
        <v/>
      </c>
      <c r="H7" s="20" t="str">
        <f>IF(入力シート!F14="","",入力シート!F14)</f>
        <v/>
      </c>
      <c r="I7" s="20" t="str">
        <f t="shared" si="0"/>
        <v/>
      </c>
      <c r="J7" s="20" t="str">
        <f>DBCS(IF(入力シート!G14="","",入力シート!G14))</f>
        <v/>
      </c>
      <c r="K7" s="20"/>
      <c r="L7" s="20"/>
      <c r="M7" s="20"/>
      <c r="N7" s="18" t="str">
        <f>入力シート!H14&amp;"　"&amp;入力シート!I14</f>
        <v>　</v>
      </c>
      <c r="O7" s="18" t="str">
        <f>入力シート!J14&amp;"　"&amp;入力シート!K14</f>
        <v>　</v>
      </c>
      <c r="P7" s="20"/>
      <c r="Q7" s="20">
        <v>28</v>
      </c>
      <c r="R7" s="20" t="str">
        <f>IFERROR(VLOOKUP(入力シート!L14,Sheet1!$M$2:$N$6,2,FALSE),"")</f>
        <v/>
      </c>
      <c r="S7" s="20" t="str">
        <f>入力シート!M14</f>
        <v/>
      </c>
      <c r="T7" s="20" t="str">
        <f>入力シート!N14</f>
        <v/>
      </c>
      <c r="U7" s="20" t="str">
        <f>IFERROR(VLOOKUP(T7,Sheet1!$H$3:$I$56,2,FALSE),"")</f>
        <v/>
      </c>
      <c r="V7" s="20"/>
      <c r="W7" s="20" t="str">
        <f>IF(入力シート!E14="","",入力シート!E14)</f>
        <v/>
      </c>
      <c r="X7" s="20"/>
      <c r="Y7" s="20"/>
      <c r="Z7" s="20"/>
      <c r="AA7" s="20"/>
      <c r="AB7" s="20"/>
      <c r="AC7" s="21" t="s">
        <v>34</v>
      </c>
      <c r="AF7" s="22">
        <f>VLOOKUP(A7,入力シート!$A$9:$N$58,3,FALSE)</f>
        <v>0</v>
      </c>
    </row>
    <row r="8" spans="1:32" s="22" customFormat="1" ht="12">
      <c r="A8" s="20">
        <v>7</v>
      </c>
      <c r="B8" s="20"/>
      <c r="C8" s="20" t="str">
        <f>IF(入力シート!B15="","",入力シート!B15)</f>
        <v/>
      </c>
      <c r="D8" s="18" t="str">
        <f>IF($C8="","",IF($C8="男",VLOOKUP($AF8,Sheet1!$B$4:$D$20,2,FALSE),IF($C8="女",VLOOKUP($AF8,Sheet1!$B$32:$D$39,2,FALSE))))</f>
        <v/>
      </c>
      <c r="E8" s="18" t="str">
        <f>IF($C8="","",IF($C8="男",VLOOKUP($AF8,Sheet1!$B$4:$D$20,3,FALSE),IF($C8="女",VLOOKUP($AF8,Sheet1!$B$32:$D$39,3,FALSE))))</f>
        <v/>
      </c>
      <c r="F8" s="20"/>
      <c r="G8" s="20" t="str">
        <f>IF(入力シート!D15="","",入力シート!D15)</f>
        <v/>
      </c>
      <c r="H8" s="20" t="str">
        <f>IF(入力シート!F15="","",入力シート!F15)</f>
        <v/>
      </c>
      <c r="I8" s="20" t="str">
        <f t="shared" si="0"/>
        <v/>
      </c>
      <c r="J8" s="20" t="str">
        <f>DBCS(IF(入力シート!G15="","",入力シート!G15))</f>
        <v/>
      </c>
      <c r="K8" s="20"/>
      <c r="L8" s="20"/>
      <c r="M8" s="20"/>
      <c r="N8" s="18" t="str">
        <f>入力シート!H15&amp;"　"&amp;入力シート!I15</f>
        <v>　</v>
      </c>
      <c r="O8" s="18" t="str">
        <f>入力シート!J15&amp;"　"&amp;入力シート!K15</f>
        <v>　</v>
      </c>
      <c r="P8" s="20"/>
      <c r="Q8" s="20">
        <v>28</v>
      </c>
      <c r="R8" s="20" t="str">
        <f>IFERROR(VLOOKUP(入力シート!L15,Sheet1!$M$2:$N$6,2,FALSE),"")</f>
        <v/>
      </c>
      <c r="S8" s="20" t="str">
        <f>入力シート!M15</f>
        <v/>
      </c>
      <c r="T8" s="20" t="str">
        <f>入力シート!N15</f>
        <v/>
      </c>
      <c r="U8" s="20" t="str">
        <f>IFERROR(VLOOKUP(T8,Sheet1!$H$3:$I$56,2,FALSE),"")</f>
        <v/>
      </c>
      <c r="V8" s="20"/>
      <c r="W8" s="20" t="str">
        <f>IF(入力シート!E15="","",入力シート!E15)</f>
        <v/>
      </c>
      <c r="X8" s="20"/>
      <c r="Y8" s="20"/>
      <c r="Z8" s="20"/>
      <c r="AA8" s="20"/>
      <c r="AB8" s="20"/>
      <c r="AC8" s="21" t="s">
        <v>34</v>
      </c>
      <c r="AF8" s="22">
        <f>VLOOKUP(A8,入力シート!$A$9:$N$58,3,FALSE)</f>
        <v>0</v>
      </c>
    </row>
    <row r="9" spans="1:32" s="22" customFormat="1" ht="12">
      <c r="A9" s="20">
        <v>8</v>
      </c>
      <c r="B9" s="20"/>
      <c r="C9" s="20" t="str">
        <f>IF(入力シート!B16="","",入力シート!B16)</f>
        <v/>
      </c>
      <c r="D9" s="18" t="str">
        <f>IF($C9="","",IF($C9="男",VLOOKUP($AF9,Sheet1!$B$4:$D$20,2,FALSE),IF($C9="女",VLOOKUP($AF9,Sheet1!$B$32:$D$39,2,FALSE))))</f>
        <v/>
      </c>
      <c r="E9" s="18" t="str">
        <f>IF($C9="","",IF($C9="男",VLOOKUP($AF9,Sheet1!$B$4:$D$20,3,FALSE),IF($C9="女",VLOOKUP($AF9,Sheet1!$B$32:$D$39,3,FALSE))))</f>
        <v/>
      </c>
      <c r="F9" s="20"/>
      <c r="G9" s="20" t="str">
        <f>IF(入力シート!D16="","",入力シート!D16)</f>
        <v/>
      </c>
      <c r="H9" s="20" t="str">
        <f>IF(入力シート!F16="","",入力シート!F16)</f>
        <v/>
      </c>
      <c r="I9" s="20" t="str">
        <f t="shared" si="0"/>
        <v/>
      </c>
      <c r="J9" s="20" t="str">
        <f>DBCS(IF(入力シート!G16="","",入力シート!G16))</f>
        <v/>
      </c>
      <c r="K9" s="20"/>
      <c r="L9" s="20"/>
      <c r="M9" s="20"/>
      <c r="N9" s="18" t="str">
        <f>入力シート!H16&amp;"　"&amp;入力シート!I16</f>
        <v>　</v>
      </c>
      <c r="O9" s="18" t="str">
        <f>入力シート!J16&amp;"　"&amp;入力シート!K16</f>
        <v>　</v>
      </c>
      <c r="P9" s="20"/>
      <c r="Q9" s="20">
        <v>28</v>
      </c>
      <c r="R9" s="20" t="str">
        <f>IFERROR(VLOOKUP(入力シート!L16,Sheet1!$M$2:$N$6,2,FALSE),"")</f>
        <v/>
      </c>
      <c r="S9" s="20" t="str">
        <f>入力シート!M16</f>
        <v/>
      </c>
      <c r="T9" s="20" t="str">
        <f>入力シート!N16</f>
        <v/>
      </c>
      <c r="U9" s="20" t="str">
        <f>IFERROR(VLOOKUP(T9,Sheet1!$H$3:$I$56,2,FALSE),"")</f>
        <v/>
      </c>
      <c r="V9" s="20"/>
      <c r="W9" s="20" t="str">
        <f>IF(入力シート!E16="","",入力シート!E16)</f>
        <v/>
      </c>
      <c r="X9" s="20"/>
      <c r="Y9" s="20"/>
      <c r="Z9" s="20"/>
      <c r="AA9" s="20"/>
      <c r="AB9" s="20"/>
      <c r="AC9" s="21" t="s">
        <v>34</v>
      </c>
      <c r="AF9" s="22">
        <f>VLOOKUP(A9,入力シート!$A$9:$N$58,3,FALSE)</f>
        <v>0</v>
      </c>
    </row>
    <row r="10" spans="1:32" s="22" customFormat="1" ht="12">
      <c r="A10" s="20">
        <v>9</v>
      </c>
      <c r="B10" s="20"/>
      <c r="C10" s="20" t="str">
        <f>IF(入力シート!B17="","",入力シート!B17)</f>
        <v/>
      </c>
      <c r="D10" s="18" t="str">
        <f>IF($C10="","",IF($C10="男",VLOOKUP($AF10,Sheet1!$B$4:$D$20,2,FALSE),IF($C10="女",VLOOKUP($AF10,Sheet1!$B$32:$D$39,2,FALSE))))</f>
        <v/>
      </c>
      <c r="E10" s="18" t="str">
        <f>IF($C10="","",IF($C10="男",VLOOKUP($AF10,Sheet1!$B$4:$D$20,3,FALSE),IF($C10="女",VLOOKUP($AF10,Sheet1!$B$32:$D$39,3,FALSE))))</f>
        <v/>
      </c>
      <c r="F10" s="20"/>
      <c r="G10" s="20" t="str">
        <f>IF(入力シート!D17="","",入力シート!D17)</f>
        <v/>
      </c>
      <c r="H10" s="20" t="str">
        <f>IF(入力シート!F17="","",入力シート!F17)</f>
        <v/>
      </c>
      <c r="I10" s="20" t="str">
        <f t="shared" si="0"/>
        <v/>
      </c>
      <c r="J10" s="20" t="str">
        <f>DBCS(IF(入力シート!G17="","",入力シート!G17))</f>
        <v/>
      </c>
      <c r="K10" s="20"/>
      <c r="L10" s="20"/>
      <c r="M10" s="20"/>
      <c r="N10" s="18" t="str">
        <f>入力シート!H17&amp;"　"&amp;入力シート!I17</f>
        <v>　</v>
      </c>
      <c r="O10" s="18" t="str">
        <f>入力シート!J17&amp;"　"&amp;入力シート!K17</f>
        <v>　</v>
      </c>
      <c r="P10" s="20"/>
      <c r="Q10" s="20">
        <v>28</v>
      </c>
      <c r="R10" s="20" t="str">
        <f>IFERROR(VLOOKUP(入力シート!L17,Sheet1!$M$2:$N$6,2,FALSE),"")</f>
        <v/>
      </c>
      <c r="S10" s="20" t="str">
        <f>入力シート!M17</f>
        <v/>
      </c>
      <c r="T10" s="20" t="str">
        <f>入力シート!N17</f>
        <v/>
      </c>
      <c r="U10" s="20" t="str">
        <f>IFERROR(VLOOKUP(T10,Sheet1!$H$3:$I$56,2,FALSE),"")</f>
        <v/>
      </c>
      <c r="V10" s="20"/>
      <c r="W10" s="20" t="str">
        <f>IF(入力シート!E17="","",入力シート!E17)</f>
        <v/>
      </c>
      <c r="X10" s="20"/>
      <c r="Y10" s="20"/>
      <c r="Z10" s="20"/>
      <c r="AA10" s="20"/>
      <c r="AB10" s="20"/>
      <c r="AC10" s="21" t="s">
        <v>34</v>
      </c>
      <c r="AF10" s="22">
        <f>VLOOKUP(A10,入力シート!$A$9:$N$58,3,FALSE)</f>
        <v>0</v>
      </c>
    </row>
    <row r="11" spans="1:32" s="22" customFormat="1" ht="12">
      <c r="A11" s="20">
        <v>10</v>
      </c>
      <c r="B11" s="20"/>
      <c r="C11" s="20" t="str">
        <f>IF(入力シート!B18="","",入力シート!B18)</f>
        <v/>
      </c>
      <c r="D11" s="18" t="str">
        <f>IF($C11="","",IF($C11="男",VLOOKUP($AF11,Sheet1!$B$4:$D$20,2,FALSE),IF($C11="女",VLOOKUP($AF11,Sheet1!$B$32:$D$39,2,FALSE))))</f>
        <v/>
      </c>
      <c r="E11" s="18" t="str">
        <f>IF($C11="","",IF($C11="男",VLOOKUP($AF11,Sheet1!$B$4:$D$20,3,FALSE),IF($C11="女",VLOOKUP($AF11,Sheet1!$B$32:$D$39,3,FALSE))))</f>
        <v/>
      </c>
      <c r="F11" s="20"/>
      <c r="G11" s="20" t="str">
        <f>IF(入力シート!D18="","",入力シート!D18)</f>
        <v/>
      </c>
      <c r="H11" s="20" t="str">
        <f>IF(入力シート!F18="","",入力シート!F18)</f>
        <v/>
      </c>
      <c r="I11" s="20" t="str">
        <f t="shared" si="0"/>
        <v/>
      </c>
      <c r="J11" s="20" t="str">
        <f>DBCS(IF(入力シート!G18="","",入力シート!G18))</f>
        <v/>
      </c>
      <c r="K11" s="20"/>
      <c r="L11" s="20"/>
      <c r="M11" s="20"/>
      <c r="N11" s="18" t="str">
        <f>入力シート!H18&amp;"　"&amp;入力シート!I18</f>
        <v>　</v>
      </c>
      <c r="O11" s="18" t="str">
        <f>入力シート!J18&amp;"　"&amp;入力シート!K18</f>
        <v>　</v>
      </c>
      <c r="P11" s="20"/>
      <c r="Q11" s="20">
        <v>28</v>
      </c>
      <c r="R11" s="20" t="str">
        <f>IFERROR(VLOOKUP(入力シート!L18,Sheet1!$M$2:$N$6,2,FALSE),"")</f>
        <v/>
      </c>
      <c r="S11" s="20" t="str">
        <f>入力シート!M18</f>
        <v/>
      </c>
      <c r="T11" s="20" t="str">
        <f>入力シート!N18</f>
        <v/>
      </c>
      <c r="U11" s="20" t="str">
        <f>IFERROR(VLOOKUP(T11,Sheet1!$H$3:$I$56,2,FALSE),"")</f>
        <v/>
      </c>
      <c r="V11" s="20"/>
      <c r="W11" s="20" t="str">
        <f>IF(入力シート!E18="","",入力シート!E18)</f>
        <v/>
      </c>
      <c r="X11" s="20"/>
      <c r="Y11" s="20"/>
      <c r="Z11" s="20"/>
      <c r="AA11" s="20"/>
      <c r="AB11" s="20"/>
      <c r="AC11" s="21" t="s">
        <v>34</v>
      </c>
      <c r="AF11" s="22">
        <f>VLOOKUP(A11,入力シート!$A$9:$N$58,3,FALSE)</f>
        <v>0</v>
      </c>
    </row>
    <row r="12" spans="1:32" s="22" customFormat="1" ht="12">
      <c r="A12" s="20">
        <v>11</v>
      </c>
      <c r="B12" s="20"/>
      <c r="C12" s="20" t="str">
        <f>IF(入力シート!B19="","",入力シート!B19)</f>
        <v/>
      </c>
      <c r="D12" s="18" t="str">
        <f>IF($C12="","",IF($C12="男",VLOOKUP($AF12,Sheet1!$B$4:$D$20,2,FALSE),IF($C12="女",VLOOKUP($AF12,Sheet1!$B$32:$D$39,2,FALSE))))</f>
        <v/>
      </c>
      <c r="E12" s="18" t="str">
        <f>IF($C12="","",IF($C12="男",VLOOKUP($AF12,Sheet1!$B$4:$D$20,3,FALSE),IF($C12="女",VLOOKUP($AF12,Sheet1!$B$32:$D$39,3,FALSE))))</f>
        <v/>
      </c>
      <c r="F12" s="20"/>
      <c r="G12" s="20" t="str">
        <f>IF(入力シート!D19="","",入力シート!D19)</f>
        <v/>
      </c>
      <c r="H12" s="20" t="str">
        <f>IF(入力シート!F19="","",入力シート!F19)</f>
        <v/>
      </c>
      <c r="I12" s="20" t="str">
        <f t="shared" si="0"/>
        <v/>
      </c>
      <c r="J12" s="20" t="str">
        <f>DBCS(IF(入力シート!G19="","",入力シート!G19))</f>
        <v/>
      </c>
      <c r="K12" s="20"/>
      <c r="L12" s="20"/>
      <c r="M12" s="20"/>
      <c r="N12" s="18" t="str">
        <f>入力シート!H19&amp;"　"&amp;入力シート!I19</f>
        <v>　</v>
      </c>
      <c r="O12" s="18" t="str">
        <f>入力シート!J19&amp;"　"&amp;入力シート!K19</f>
        <v>　</v>
      </c>
      <c r="P12" s="20"/>
      <c r="Q12" s="20">
        <v>28</v>
      </c>
      <c r="R12" s="20" t="str">
        <f>IFERROR(VLOOKUP(入力シート!L19,Sheet1!$M$2:$N$6,2,FALSE),"")</f>
        <v/>
      </c>
      <c r="S12" s="20" t="str">
        <f>入力シート!M19</f>
        <v/>
      </c>
      <c r="T12" s="20" t="str">
        <f>入力シート!N19</f>
        <v/>
      </c>
      <c r="U12" s="20" t="str">
        <f>IFERROR(VLOOKUP(T12,Sheet1!$H$3:$I$56,2,FALSE),"")</f>
        <v/>
      </c>
      <c r="V12" s="20"/>
      <c r="W12" s="20" t="str">
        <f>IF(入力シート!E19="","",入力シート!E19)</f>
        <v/>
      </c>
      <c r="X12" s="20"/>
      <c r="Y12" s="20"/>
      <c r="Z12" s="20"/>
      <c r="AA12" s="20"/>
      <c r="AB12" s="20"/>
      <c r="AC12" s="21" t="s">
        <v>34</v>
      </c>
      <c r="AF12" s="22">
        <f>VLOOKUP(A12,入力シート!$A$9:$N$58,3,FALSE)</f>
        <v>0</v>
      </c>
    </row>
    <row r="13" spans="1:32" s="22" customFormat="1" ht="12">
      <c r="A13" s="20">
        <v>12</v>
      </c>
      <c r="B13" s="20"/>
      <c r="C13" s="20" t="str">
        <f>IF(入力シート!B20="","",入力シート!B20)</f>
        <v/>
      </c>
      <c r="D13" s="18" t="str">
        <f>IF($C13="","",IF($C13="男",VLOOKUP($AF13,Sheet1!$B$4:$D$20,2,FALSE),IF($C13="女",VLOOKUP($AF13,Sheet1!$B$32:$D$39,2,FALSE))))</f>
        <v/>
      </c>
      <c r="E13" s="18" t="str">
        <f>IF($C13="","",IF($C13="男",VLOOKUP($AF13,Sheet1!$B$4:$D$20,3,FALSE),IF($C13="女",VLOOKUP($AF13,Sheet1!$B$32:$D$39,3,FALSE))))</f>
        <v/>
      </c>
      <c r="F13" s="20"/>
      <c r="G13" s="20" t="str">
        <f>IF(入力シート!D20="","",入力シート!D20)</f>
        <v/>
      </c>
      <c r="H13" s="20" t="str">
        <f>IF(入力シート!F20="","",入力シート!F20)</f>
        <v/>
      </c>
      <c r="I13" s="20" t="str">
        <f t="shared" si="0"/>
        <v/>
      </c>
      <c r="J13" s="20" t="str">
        <f>DBCS(IF(入力シート!G20="","",入力シート!G20))</f>
        <v/>
      </c>
      <c r="K13" s="20"/>
      <c r="L13" s="20"/>
      <c r="M13" s="20"/>
      <c r="N13" s="18" t="str">
        <f>入力シート!H20&amp;"　"&amp;入力シート!I20</f>
        <v>　</v>
      </c>
      <c r="O13" s="18" t="str">
        <f>入力シート!J20&amp;"　"&amp;入力シート!K20</f>
        <v>　</v>
      </c>
      <c r="P13" s="20"/>
      <c r="Q13" s="20">
        <v>28</v>
      </c>
      <c r="R13" s="20" t="str">
        <f>IFERROR(VLOOKUP(入力シート!L20,Sheet1!$M$2:$N$6,2,FALSE),"")</f>
        <v/>
      </c>
      <c r="S13" s="20" t="str">
        <f>入力シート!M20</f>
        <v/>
      </c>
      <c r="T13" s="20" t="str">
        <f>入力シート!N20</f>
        <v/>
      </c>
      <c r="U13" s="20" t="str">
        <f>IFERROR(VLOOKUP(T13,Sheet1!$H$3:$I$56,2,FALSE),"")</f>
        <v/>
      </c>
      <c r="V13" s="20"/>
      <c r="W13" s="20" t="str">
        <f>IF(入力シート!E20="","",入力シート!E20)</f>
        <v/>
      </c>
      <c r="X13" s="20"/>
      <c r="Y13" s="20"/>
      <c r="Z13" s="20"/>
      <c r="AA13" s="20"/>
      <c r="AB13" s="20"/>
      <c r="AC13" s="21" t="s">
        <v>34</v>
      </c>
      <c r="AF13" s="22">
        <f>VLOOKUP(A13,入力シート!$A$9:$N$58,3,FALSE)</f>
        <v>0</v>
      </c>
    </row>
    <row r="14" spans="1:32" s="22" customFormat="1" ht="12">
      <c r="A14" s="20">
        <v>13</v>
      </c>
      <c r="B14" s="20"/>
      <c r="C14" s="20" t="str">
        <f>IF(入力シート!B21="","",入力シート!B21)</f>
        <v/>
      </c>
      <c r="D14" s="18" t="str">
        <f>IF($C14="","",IF($C14="男",VLOOKUP($AF14,Sheet1!$B$4:$D$20,2,FALSE),IF($C14="女",VLOOKUP($AF14,Sheet1!$B$32:$D$39,2,FALSE))))</f>
        <v/>
      </c>
      <c r="E14" s="18" t="str">
        <f>IF($C14="","",IF($C14="男",VLOOKUP($AF14,Sheet1!$B$4:$D$20,3,FALSE),IF($C14="女",VLOOKUP($AF14,Sheet1!$B$32:$D$39,3,FALSE))))</f>
        <v/>
      </c>
      <c r="F14" s="20"/>
      <c r="G14" s="20" t="str">
        <f>IF(入力シート!D21="","",入力シート!D21)</f>
        <v/>
      </c>
      <c r="H14" s="20" t="str">
        <f>IF(入力シート!F21="","",入力シート!F21)</f>
        <v/>
      </c>
      <c r="I14" s="20" t="str">
        <f t="shared" si="0"/>
        <v/>
      </c>
      <c r="J14" s="20" t="str">
        <f>DBCS(IF(入力シート!G21="","",入力シート!G21))</f>
        <v/>
      </c>
      <c r="K14" s="20"/>
      <c r="L14" s="20"/>
      <c r="M14" s="20"/>
      <c r="N14" s="18" t="str">
        <f>入力シート!H21&amp;"　"&amp;入力シート!I21</f>
        <v>　</v>
      </c>
      <c r="O14" s="18" t="str">
        <f>入力シート!J21&amp;"　"&amp;入力シート!K21</f>
        <v>　</v>
      </c>
      <c r="P14" s="20"/>
      <c r="Q14" s="20">
        <v>28</v>
      </c>
      <c r="R14" s="20" t="str">
        <f>IFERROR(VLOOKUP(入力シート!L21,Sheet1!$M$2:$N$6,2,FALSE),"")</f>
        <v/>
      </c>
      <c r="S14" s="20" t="str">
        <f>入力シート!M21</f>
        <v/>
      </c>
      <c r="T14" s="20" t="str">
        <f>入力シート!N21</f>
        <v/>
      </c>
      <c r="U14" s="20" t="str">
        <f>IFERROR(VLOOKUP(T14,Sheet1!$H$3:$I$56,2,FALSE),"")</f>
        <v/>
      </c>
      <c r="V14" s="20"/>
      <c r="W14" s="20" t="str">
        <f>IF(入力シート!E21="","",入力シート!E21)</f>
        <v/>
      </c>
      <c r="X14" s="20"/>
      <c r="Y14" s="20"/>
      <c r="Z14" s="20"/>
      <c r="AA14" s="20"/>
      <c r="AB14" s="20"/>
      <c r="AC14" s="21" t="s">
        <v>34</v>
      </c>
      <c r="AF14" s="22">
        <f>VLOOKUP(A14,入力シート!$A$9:$N$58,3,FALSE)</f>
        <v>0</v>
      </c>
    </row>
    <row r="15" spans="1:32" s="22" customFormat="1" ht="12">
      <c r="A15" s="20">
        <v>14</v>
      </c>
      <c r="B15" s="20"/>
      <c r="C15" s="20" t="str">
        <f>IF(入力シート!B22="","",入力シート!B22)</f>
        <v/>
      </c>
      <c r="D15" s="18" t="str">
        <f>IF($C15="","",IF($C15="男",VLOOKUP($AF15,Sheet1!$B$4:$D$20,2,FALSE),IF($C15="女",VLOOKUP($AF15,Sheet1!$B$32:$D$39,2,FALSE))))</f>
        <v/>
      </c>
      <c r="E15" s="18" t="str">
        <f>IF($C15="","",IF($C15="男",VLOOKUP($AF15,Sheet1!$B$4:$D$20,3,FALSE),IF($C15="女",VLOOKUP($AF15,Sheet1!$B$32:$D$39,3,FALSE))))</f>
        <v/>
      </c>
      <c r="F15" s="20"/>
      <c r="G15" s="20" t="str">
        <f>IF(入力シート!D22="","",入力シート!D22)</f>
        <v/>
      </c>
      <c r="H15" s="20" t="str">
        <f>IF(入力シート!F22="","",入力シート!F22)</f>
        <v/>
      </c>
      <c r="I15" s="20" t="str">
        <f t="shared" si="0"/>
        <v/>
      </c>
      <c r="J15" s="20" t="str">
        <f>DBCS(IF(入力シート!G22="","",入力シート!G22))</f>
        <v/>
      </c>
      <c r="K15" s="20"/>
      <c r="L15" s="20"/>
      <c r="M15" s="20"/>
      <c r="N15" s="18" t="str">
        <f>入力シート!H22&amp;"　"&amp;入力シート!I22</f>
        <v>　</v>
      </c>
      <c r="O15" s="18" t="str">
        <f>入力シート!J22&amp;"　"&amp;入力シート!K22</f>
        <v>　</v>
      </c>
      <c r="P15" s="20"/>
      <c r="Q15" s="20">
        <v>28</v>
      </c>
      <c r="R15" s="20" t="str">
        <f>IFERROR(VLOOKUP(入力シート!L22,Sheet1!$M$2:$N$6,2,FALSE),"")</f>
        <v/>
      </c>
      <c r="S15" s="20" t="str">
        <f>入力シート!M22</f>
        <v/>
      </c>
      <c r="T15" s="20" t="str">
        <f>入力シート!N22</f>
        <v/>
      </c>
      <c r="U15" s="20" t="str">
        <f>IFERROR(VLOOKUP(T15,Sheet1!$H$3:$I$56,2,FALSE),"")</f>
        <v/>
      </c>
      <c r="V15" s="20"/>
      <c r="W15" s="20" t="str">
        <f>IF(入力シート!E22="","",入力シート!E22)</f>
        <v/>
      </c>
      <c r="X15" s="20"/>
      <c r="Y15" s="20"/>
      <c r="Z15" s="20"/>
      <c r="AA15" s="20"/>
      <c r="AB15" s="20"/>
      <c r="AC15" s="21" t="s">
        <v>34</v>
      </c>
      <c r="AF15" s="22">
        <f>VLOOKUP(A15,入力シート!$A$9:$N$58,3,FALSE)</f>
        <v>0</v>
      </c>
    </row>
    <row r="16" spans="1:32" s="22" customFormat="1" ht="12">
      <c r="A16" s="20">
        <v>15</v>
      </c>
      <c r="B16" s="20"/>
      <c r="C16" s="20" t="str">
        <f>IF(入力シート!B23="","",入力シート!B23)</f>
        <v/>
      </c>
      <c r="D16" s="18" t="str">
        <f>IF($C16="","",IF($C16="男",VLOOKUP($AF16,Sheet1!$B$4:$D$20,2,FALSE),IF($C16="女",VLOOKUP($AF16,Sheet1!$B$32:$D$39,2,FALSE))))</f>
        <v/>
      </c>
      <c r="E16" s="18" t="str">
        <f>IF($C16="","",IF($C16="男",VLOOKUP($AF16,Sheet1!$B$4:$D$20,3,FALSE),IF($C16="女",VLOOKUP($AF16,Sheet1!$B$32:$D$39,3,FALSE))))</f>
        <v/>
      </c>
      <c r="F16" s="20"/>
      <c r="G16" s="20" t="str">
        <f>IF(入力シート!D23="","",入力シート!D23)</f>
        <v/>
      </c>
      <c r="H16" s="20" t="str">
        <f>IF(入力シート!F23="","",入力シート!F23)</f>
        <v/>
      </c>
      <c r="I16" s="20" t="str">
        <f t="shared" si="0"/>
        <v/>
      </c>
      <c r="J16" s="20" t="str">
        <f>DBCS(IF(入力シート!G23="","",入力シート!G23))</f>
        <v/>
      </c>
      <c r="K16" s="20"/>
      <c r="L16" s="20"/>
      <c r="M16" s="20"/>
      <c r="N16" s="18" t="str">
        <f>入力シート!H23&amp;"　"&amp;入力シート!I23</f>
        <v>　</v>
      </c>
      <c r="O16" s="18" t="str">
        <f>入力シート!J23&amp;"　"&amp;入力シート!K23</f>
        <v>　</v>
      </c>
      <c r="P16" s="20"/>
      <c r="Q16" s="20">
        <v>28</v>
      </c>
      <c r="R16" s="20" t="str">
        <f>IFERROR(VLOOKUP(入力シート!L23,Sheet1!$M$2:$N$6,2,FALSE),"")</f>
        <v/>
      </c>
      <c r="S16" s="20" t="str">
        <f>入力シート!M23</f>
        <v/>
      </c>
      <c r="T16" s="20" t="str">
        <f>入力シート!N23</f>
        <v/>
      </c>
      <c r="U16" s="20" t="str">
        <f>IFERROR(VLOOKUP(T16,Sheet1!$H$3:$I$56,2,FALSE),"")</f>
        <v/>
      </c>
      <c r="V16" s="20"/>
      <c r="W16" s="20" t="str">
        <f>IF(入力シート!E23="","",入力シート!E23)</f>
        <v/>
      </c>
      <c r="X16" s="20"/>
      <c r="Y16" s="20"/>
      <c r="Z16" s="20"/>
      <c r="AA16" s="20"/>
      <c r="AB16" s="20"/>
      <c r="AC16" s="21" t="s">
        <v>34</v>
      </c>
      <c r="AF16" s="22">
        <f>VLOOKUP(A16,入力シート!$A$9:$N$58,3,FALSE)</f>
        <v>0</v>
      </c>
    </row>
    <row r="17" spans="1:32" s="22" customFormat="1" ht="12">
      <c r="A17" s="20">
        <v>16</v>
      </c>
      <c r="B17" s="20"/>
      <c r="C17" s="20" t="str">
        <f>IF(入力シート!B24="","",入力シート!B24)</f>
        <v/>
      </c>
      <c r="D17" s="18" t="str">
        <f>IF($C17="","",IF($C17="男",VLOOKUP($AF17,Sheet1!$B$4:$D$20,2,FALSE),IF($C17="女",VLOOKUP($AF17,Sheet1!$B$32:$D$39,2,FALSE))))</f>
        <v/>
      </c>
      <c r="E17" s="18" t="str">
        <f>IF($C17="","",IF($C17="男",VLOOKUP($AF17,Sheet1!$B$4:$D$20,3,FALSE),IF($C17="女",VLOOKUP($AF17,Sheet1!$B$32:$D$39,3,FALSE))))</f>
        <v/>
      </c>
      <c r="F17" s="20"/>
      <c r="G17" s="20" t="str">
        <f>IF(入力シート!D24="","",入力シート!D24)</f>
        <v/>
      </c>
      <c r="H17" s="20" t="str">
        <f>IF(入力シート!F24="","",入力シート!F24)</f>
        <v/>
      </c>
      <c r="I17" s="20" t="str">
        <f t="shared" si="0"/>
        <v/>
      </c>
      <c r="J17" s="20" t="str">
        <f>DBCS(IF(入力シート!G24="","",入力シート!G24))</f>
        <v/>
      </c>
      <c r="K17" s="20"/>
      <c r="L17" s="20"/>
      <c r="M17" s="20"/>
      <c r="N17" s="18" t="str">
        <f>入力シート!H24&amp;"　"&amp;入力シート!I24</f>
        <v>　</v>
      </c>
      <c r="O17" s="18" t="str">
        <f>入力シート!J24&amp;"　"&amp;入力シート!K24</f>
        <v>　</v>
      </c>
      <c r="P17" s="20"/>
      <c r="Q17" s="20">
        <v>28</v>
      </c>
      <c r="R17" s="20" t="str">
        <f>IFERROR(VLOOKUP(入力シート!L24,Sheet1!$M$2:$N$6,2,FALSE),"")</f>
        <v/>
      </c>
      <c r="S17" s="20" t="str">
        <f>入力シート!M24</f>
        <v/>
      </c>
      <c r="T17" s="20" t="str">
        <f>入力シート!N24</f>
        <v/>
      </c>
      <c r="U17" s="20" t="str">
        <f>IFERROR(VLOOKUP(T17,Sheet1!$H$3:$I$56,2,FALSE),"")</f>
        <v/>
      </c>
      <c r="V17" s="20"/>
      <c r="W17" s="20" t="str">
        <f>IF(入力シート!E24="","",入力シート!E24)</f>
        <v/>
      </c>
      <c r="X17" s="20"/>
      <c r="Y17" s="20"/>
      <c r="Z17" s="20"/>
      <c r="AA17" s="20"/>
      <c r="AB17" s="20"/>
      <c r="AC17" s="21" t="s">
        <v>34</v>
      </c>
      <c r="AF17" s="22">
        <f>VLOOKUP(A17,入力シート!$A$9:$N$58,3,FALSE)</f>
        <v>0</v>
      </c>
    </row>
    <row r="18" spans="1:32" s="22" customFormat="1" ht="12">
      <c r="A18" s="20">
        <v>17</v>
      </c>
      <c r="B18" s="20"/>
      <c r="C18" s="20" t="str">
        <f>IF(入力シート!B25="","",入力シート!B25)</f>
        <v/>
      </c>
      <c r="D18" s="18" t="str">
        <f>IF($C18="","",IF($C18="男",VLOOKUP($AF18,Sheet1!$B$4:$D$20,2,FALSE),IF($C18="女",VLOOKUP($AF18,Sheet1!$B$32:$D$39,2,FALSE))))</f>
        <v/>
      </c>
      <c r="E18" s="18" t="str">
        <f>IF($C18="","",IF($C18="男",VLOOKUP($AF18,Sheet1!$B$4:$D$20,3,FALSE),IF($C18="女",VLOOKUP($AF18,Sheet1!$B$32:$D$39,3,FALSE))))</f>
        <v/>
      </c>
      <c r="F18" s="20"/>
      <c r="G18" s="20" t="str">
        <f>IF(入力シート!D25="","",入力シート!D25)</f>
        <v/>
      </c>
      <c r="H18" s="20" t="str">
        <f>IF(入力シート!F25="","",入力シート!F25)</f>
        <v/>
      </c>
      <c r="I18" s="20" t="str">
        <f t="shared" si="0"/>
        <v/>
      </c>
      <c r="J18" s="20" t="str">
        <f>DBCS(IF(入力シート!G25="","",入力シート!G25))</f>
        <v/>
      </c>
      <c r="K18" s="20"/>
      <c r="L18" s="20"/>
      <c r="M18" s="20"/>
      <c r="N18" s="18" t="str">
        <f>入力シート!H25&amp;"　"&amp;入力シート!I25</f>
        <v>　</v>
      </c>
      <c r="O18" s="18" t="str">
        <f>入力シート!J25&amp;"　"&amp;入力シート!K25</f>
        <v>　</v>
      </c>
      <c r="P18" s="20"/>
      <c r="Q18" s="20">
        <v>28</v>
      </c>
      <c r="R18" s="20" t="str">
        <f>IFERROR(VLOOKUP(入力シート!L25,Sheet1!$M$2:$N$6,2,FALSE),"")</f>
        <v/>
      </c>
      <c r="S18" s="20" t="str">
        <f>入力シート!M25</f>
        <v/>
      </c>
      <c r="T18" s="20" t="str">
        <f>入力シート!N25</f>
        <v/>
      </c>
      <c r="U18" s="20" t="str">
        <f>IFERROR(VLOOKUP(T18,Sheet1!$H$3:$I$56,2,FALSE),"")</f>
        <v/>
      </c>
      <c r="V18" s="20"/>
      <c r="W18" s="20" t="str">
        <f>IF(入力シート!E25="","",入力シート!E25)</f>
        <v/>
      </c>
      <c r="X18" s="20"/>
      <c r="Y18" s="20"/>
      <c r="Z18" s="20"/>
      <c r="AA18" s="20"/>
      <c r="AB18" s="20"/>
      <c r="AC18" s="21" t="s">
        <v>34</v>
      </c>
      <c r="AF18" s="22">
        <f>VLOOKUP(A18,入力シート!$A$9:$N$58,3,FALSE)</f>
        <v>0</v>
      </c>
    </row>
    <row r="19" spans="1:32" s="22" customFormat="1" ht="12">
      <c r="A19" s="20">
        <v>18</v>
      </c>
      <c r="B19" s="20"/>
      <c r="C19" s="20" t="str">
        <f>IF(入力シート!B26="","",入力シート!B26)</f>
        <v/>
      </c>
      <c r="D19" s="18" t="str">
        <f>IF($C19="","",IF($C19="男",VLOOKUP($AF19,Sheet1!$B$4:$D$20,2,FALSE),IF($C19="女",VLOOKUP($AF19,Sheet1!$B$32:$D$39,2,FALSE))))</f>
        <v/>
      </c>
      <c r="E19" s="18" t="str">
        <f>IF($C19="","",IF($C19="男",VLOOKUP($AF19,Sheet1!$B$4:$D$20,3,FALSE),IF($C19="女",VLOOKUP($AF19,Sheet1!$B$32:$D$39,3,FALSE))))</f>
        <v/>
      </c>
      <c r="F19" s="20"/>
      <c r="G19" s="20" t="str">
        <f>IF(入力シート!D26="","",入力シート!D26)</f>
        <v/>
      </c>
      <c r="H19" s="20" t="str">
        <f>IF(入力シート!F26="","",入力シート!F26)</f>
        <v/>
      </c>
      <c r="I19" s="20" t="str">
        <f t="shared" si="0"/>
        <v/>
      </c>
      <c r="J19" s="20" t="str">
        <f>DBCS(IF(入力シート!G26="","",入力シート!G26))</f>
        <v/>
      </c>
      <c r="K19" s="20"/>
      <c r="L19" s="20"/>
      <c r="M19" s="20"/>
      <c r="N19" s="18" t="str">
        <f>入力シート!H26&amp;"　"&amp;入力シート!I26</f>
        <v>　</v>
      </c>
      <c r="O19" s="18" t="str">
        <f>入力シート!J26&amp;"　"&amp;入力シート!K26</f>
        <v>　</v>
      </c>
      <c r="P19" s="20"/>
      <c r="Q19" s="20">
        <v>28</v>
      </c>
      <c r="R19" s="20" t="str">
        <f>IFERROR(VLOOKUP(入力シート!L26,Sheet1!$M$2:$N$6,2,FALSE),"")</f>
        <v/>
      </c>
      <c r="S19" s="20" t="str">
        <f>入力シート!M26</f>
        <v/>
      </c>
      <c r="T19" s="20" t="str">
        <f>入力シート!N26</f>
        <v/>
      </c>
      <c r="U19" s="20" t="str">
        <f>IFERROR(VLOOKUP(T19,Sheet1!$H$3:$I$56,2,FALSE),"")</f>
        <v/>
      </c>
      <c r="V19" s="20"/>
      <c r="W19" s="20" t="str">
        <f>IF(入力シート!E26="","",入力シート!E26)</f>
        <v/>
      </c>
      <c r="X19" s="20"/>
      <c r="Y19" s="20"/>
      <c r="Z19" s="20"/>
      <c r="AA19" s="20"/>
      <c r="AB19" s="20"/>
      <c r="AC19" s="21" t="s">
        <v>34</v>
      </c>
      <c r="AF19" s="22">
        <f>VLOOKUP(A19,入力シート!$A$9:$N$58,3,FALSE)</f>
        <v>0</v>
      </c>
    </row>
    <row r="20" spans="1:32" s="22" customFormat="1" ht="12">
      <c r="A20" s="20">
        <v>19</v>
      </c>
      <c r="B20" s="20"/>
      <c r="C20" s="20" t="str">
        <f>IF(入力シート!B27="","",入力シート!B27)</f>
        <v/>
      </c>
      <c r="D20" s="18" t="str">
        <f>IF($C20="","",IF($C20="男",VLOOKUP($AF20,Sheet1!$B$4:$D$20,2,FALSE),IF($C20="女",VLOOKUP($AF20,Sheet1!$B$32:$D$39,2,FALSE))))</f>
        <v/>
      </c>
      <c r="E20" s="18" t="str">
        <f>IF($C20="","",IF($C20="男",VLOOKUP($AF20,Sheet1!$B$4:$D$20,3,FALSE),IF($C20="女",VLOOKUP($AF20,Sheet1!$B$32:$D$39,3,FALSE))))</f>
        <v/>
      </c>
      <c r="F20" s="20"/>
      <c r="G20" s="20" t="str">
        <f>IF(入力シート!D27="","",入力シート!D27)</f>
        <v/>
      </c>
      <c r="H20" s="20" t="str">
        <f>IF(入力シート!F27="","",入力シート!F27)</f>
        <v/>
      </c>
      <c r="I20" s="20" t="str">
        <f t="shared" si="0"/>
        <v/>
      </c>
      <c r="J20" s="20" t="str">
        <f>DBCS(IF(入力シート!G27="","",入力シート!G27))</f>
        <v/>
      </c>
      <c r="K20" s="20"/>
      <c r="L20" s="20"/>
      <c r="M20" s="20"/>
      <c r="N20" s="18" t="str">
        <f>入力シート!H27&amp;"　"&amp;入力シート!I27</f>
        <v>　</v>
      </c>
      <c r="O20" s="18" t="str">
        <f>入力シート!J27&amp;"　"&amp;入力シート!K27</f>
        <v>　</v>
      </c>
      <c r="P20" s="20"/>
      <c r="Q20" s="20">
        <v>28</v>
      </c>
      <c r="R20" s="20" t="str">
        <f>IFERROR(VLOOKUP(入力シート!L27,Sheet1!$M$2:$N$6,2,FALSE),"")</f>
        <v/>
      </c>
      <c r="S20" s="20" t="str">
        <f>入力シート!M27</f>
        <v/>
      </c>
      <c r="T20" s="20" t="str">
        <f>入力シート!N27</f>
        <v/>
      </c>
      <c r="U20" s="20" t="str">
        <f>IFERROR(VLOOKUP(T20,Sheet1!$H$3:$I$56,2,FALSE),"")</f>
        <v/>
      </c>
      <c r="V20" s="20"/>
      <c r="W20" s="20" t="str">
        <f>IF(入力シート!E27="","",入力シート!E27)</f>
        <v/>
      </c>
      <c r="X20" s="20"/>
      <c r="Y20" s="20"/>
      <c r="Z20" s="20"/>
      <c r="AA20" s="20"/>
      <c r="AB20" s="20"/>
      <c r="AC20" s="21" t="s">
        <v>34</v>
      </c>
      <c r="AF20" s="22">
        <f>VLOOKUP(A20,入力シート!$A$9:$N$58,3,FALSE)</f>
        <v>0</v>
      </c>
    </row>
    <row r="21" spans="1:32" s="22" customFormat="1" ht="12">
      <c r="A21" s="20">
        <v>20</v>
      </c>
      <c r="B21" s="20"/>
      <c r="C21" s="20" t="str">
        <f>IF(入力シート!B28="","",入力シート!B28)</f>
        <v/>
      </c>
      <c r="D21" s="18" t="str">
        <f>IF($C21="","",IF($C21="男",VLOOKUP($AF21,Sheet1!$B$4:$D$20,2,FALSE),IF($C21="女",VLOOKUP($AF21,Sheet1!$B$32:$D$39,2,FALSE))))</f>
        <v/>
      </c>
      <c r="E21" s="18" t="str">
        <f>IF($C21="","",IF($C21="男",VLOOKUP($AF21,Sheet1!$B$4:$D$20,3,FALSE),IF($C21="女",VLOOKUP($AF21,Sheet1!$B$32:$D$39,3,FALSE))))</f>
        <v/>
      </c>
      <c r="F21" s="20"/>
      <c r="G21" s="20" t="str">
        <f>IF(入力シート!D28="","",入力シート!D28)</f>
        <v/>
      </c>
      <c r="H21" s="20" t="str">
        <f>IF(入力シート!F28="","",入力シート!F28)</f>
        <v/>
      </c>
      <c r="I21" s="20" t="str">
        <f t="shared" si="0"/>
        <v/>
      </c>
      <c r="J21" s="20" t="str">
        <f>DBCS(IF(入力シート!G28="","",入力シート!G28))</f>
        <v/>
      </c>
      <c r="K21" s="20"/>
      <c r="L21" s="20"/>
      <c r="M21" s="20"/>
      <c r="N21" s="18" t="str">
        <f>入力シート!H28&amp;"　"&amp;入力シート!I28</f>
        <v>　</v>
      </c>
      <c r="O21" s="18" t="str">
        <f>入力シート!J28&amp;"　"&amp;入力シート!K28</f>
        <v>　</v>
      </c>
      <c r="P21" s="20"/>
      <c r="Q21" s="20">
        <v>28</v>
      </c>
      <c r="R21" s="20" t="str">
        <f>IFERROR(VLOOKUP(入力シート!L28,Sheet1!$M$2:$N$6,2,FALSE),"")</f>
        <v/>
      </c>
      <c r="S21" s="20" t="str">
        <f>入力シート!M28</f>
        <v/>
      </c>
      <c r="T21" s="20" t="str">
        <f>入力シート!N28</f>
        <v/>
      </c>
      <c r="U21" s="20" t="str">
        <f>IFERROR(VLOOKUP(T21,Sheet1!$H$3:$I$56,2,FALSE),"")</f>
        <v/>
      </c>
      <c r="V21" s="20"/>
      <c r="W21" s="20" t="str">
        <f>IF(入力シート!E28="","",入力シート!E28)</f>
        <v/>
      </c>
      <c r="X21" s="20"/>
      <c r="Y21" s="20"/>
      <c r="Z21" s="20"/>
      <c r="AA21" s="20"/>
      <c r="AB21" s="20"/>
      <c r="AC21" s="21" t="s">
        <v>34</v>
      </c>
      <c r="AF21" s="22">
        <f>VLOOKUP(A21,入力シート!$A$9:$N$58,3,FALSE)</f>
        <v>0</v>
      </c>
    </row>
    <row r="22" spans="1:32" s="22" customFormat="1" ht="12">
      <c r="A22" s="20">
        <v>21</v>
      </c>
      <c r="B22" s="20"/>
      <c r="C22" s="20" t="str">
        <f>IF(入力シート!B29="","",入力シート!B29)</f>
        <v/>
      </c>
      <c r="D22" s="18" t="str">
        <f>IF($C22="","",IF($C22="男",VLOOKUP($AF22,Sheet1!$B$4:$D$20,2,FALSE),IF($C22="女",VLOOKUP($AF22,Sheet1!$B$32:$D$39,2,FALSE))))</f>
        <v/>
      </c>
      <c r="E22" s="18" t="str">
        <f>IF($C22="","",IF($C22="男",VLOOKUP($AF22,Sheet1!$B$4:$D$20,3,FALSE),IF($C22="女",VLOOKUP($AF22,Sheet1!$B$32:$D$39,3,FALSE))))</f>
        <v/>
      </c>
      <c r="F22" s="20"/>
      <c r="G22" s="20" t="str">
        <f>IF(入力シート!D29="","",入力シート!D29)</f>
        <v/>
      </c>
      <c r="H22" s="20" t="str">
        <f>IF(入力シート!F29="","",入力シート!F29)</f>
        <v/>
      </c>
      <c r="I22" s="20" t="str">
        <f t="shared" si="0"/>
        <v/>
      </c>
      <c r="J22" s="20" t="str">
        <f>DBCS(IF(入力シート!G29="","",入力シート!G29))</f>
        <v/>
      </c>
      <c r="K22" s="20"/>
      <c r="L22" s="20"/>
      <c r="M22" s="20"/>
      <c r="N22" s="18" t="str">
        <f>入力シート!H29&amp;"　"&amp;入力シート!I29</f>
        <v>　</v>
      </c>
      <c r="O22" s="18" t="str">
        <f>入力シート!J29&amp;"　"&amp;入力シート!K29</f>
        <v>　</v>
      </c>
      <c r="P22" s="20"/>
      <c r="Q22" s="20">
        <v>28</v>
      </c>
      <c r="R22" s="20" t="str">
        <f>IFERROR(VLOOKUP(入力シート!L29,Sheet1!$M$2:$N$6,2,FALSE),"")</f>
        <v/>
      </c>
      <c r="S22" s="20" t="str">
        <f>入力シート!M29</f>
        <v/>
      </c>
      <c r="T22" s="20" t="str">
        <f>入力シート!N29</f>
        <v/>
      </c>
      <c r="U22" s="20" t="str">
        <f>IFERROR(VLOOKUP(T22,Sheet1!$H$3:$I$56,2,FALSE),"")</f>
        <v/>
      </c>
      <c r="V22" s="20"/>
      <c r="W22" s="20" t="str">
        <f>IF(入力シート!E29="","",入力シート!E29)</f>
        <v/>
      </c>
      <c r="X22" s="20"/>
      <c r="Y22" s="20"/>
      <c r="Z22" s="20"/>
      <c r="AA22" s="20"/>
      <c r="AB22" s="20"/>
      <c r="AC22" s="21" t="s">
        <v>34</v>
      </c>
      <c r="AF22" s="22">
        <f>VLOOKUP(A22,入力シート!$A$9:$N$58,3,FALSE)</f>
        <v>0</v>
      </c>
    </row>
    <row r="23" spans="1:32" s="22" customFormat="1" ht="12">
      <c r="A23" s="20">
        <v>22</v>
      </c>
      <c r="B23" s="20"/>
      <c r="C23" s="20" t="str">
        <f>IF(入力シート!B30="","",入力シート!B30)</f>
        <v/>
      </c>
      <c r="D23" s="18" t="str">
        <f>IF($C23="","",IF($C23="男",VLOOKUP($AF23,Sheet1!$B$4:$D$20,2,FALSE),IF($C23="女",VLOOKUP($AF23,Sheet1!$B$32:$D$39,2,FALSE))))</f>
        <v/>
      </c>
      <c r="E23" s="18" t="str">
        <f>IF($C23="","",IF($C23="男",VLOOKUP($AF23,Sheet1!$B$4:$D$20,3,FALSE),IF($C23="女",VLOOKUP($AF23,Sheet1!$B$32:$D$39,3,FALSE))))</f>
        <v/>
      </c>
      <c r="F23" s="20"/>
      <c r="G23" s="20" t="str">
        <f>IF(入力シート!D30="","",入力シート!D30)</f>
        <v/>
      </c>
      <c r="H23" s="20" t="str">
        <f>IF(入力シート!F30="","",入力シート!F30)</f>
        <v/>
      </c>
      <c r="I23" s="20" t="str">
        <f t="shared" si="0"/>
        <v/>
      </c>
      <c r="J23" s="20" t="str">
        <f>DBCS(IF(入力シート!G30="","",入力シート!G30))</f>
        <v/>
      </c>
      <c r="K23" s="20"/>
      <c r="L23" s="20"/>
      <c r="M23" s="20"/>
      <c r="N23" s="18" t="str">
        <f>入力シート!H30&amp;"　"&amp;入力シート!I30</f>
        <v>　</v>
      </c>
      <c r="O23" s="18" t="str">
        <f>入力シート!J30&amp;"　"&amp;入力シート!K30</f>
        <v>　</v>
      </c>
      <c r="P23" s="20"/>
      <c r="Q23" s="20">
        <v>28</v>
      </c>
      <c r="R23" s="20" t="str">
        <f>IFERROR(VLOOKUP(入力シート!L30,Sheet1!$M$2:$N$6,2,FALSE),"")</f>
        <v/>
      </c>
      <c r="S23" s="20" t="str">
        <f>入力シート!M30</f>
        <v/>
      </c>
      <c r="T23" s="20" t="str">
        <f>入力シート!N30</f>
        <v/>
      </c>
      <c r="U23" s="20" t="str">
        <f>IFERROR(VLOOKUP(T23,Sheet1!$H$3:$I$56,2,FALSE),"")</f>
        <v/>
      </c>
      <c r="V23" s="20"/>
      <c r="W23" s="20" t="str">
        <f>IF(入力シート!E30="","",入力シート!E30)</f>
        <v/>
      </c>
      <c r="X23" s="20"/>
      <c r="Y23" s="20"/>
      <c r="Z23" s="20"/>
      <c r="AA23" s="20"/>
      <c r="AB23" s="20"/>
      <c r="AC23" s="21" t="s">
        <v>34</v>
      </c>
      <c r="AF23" s="22">
        <f>VLOOKUP(A23,入力シート!$A$9:$N$58,3,FALSE)</f>
        <v>0</v>
      </c>
    </row>
    <row r="24" spans="1:32" s="22" customFormat="1" ht="12">
      <c r="A24" s="20">
        <v>23</v>
      </c>
      <c r="B24" s="20"/>
      <c r="C24" s="20" t="str">
        <f>IF(入力シート!B31="","",入力シート!B31)</f>
        <v/>
      </c>
      <c r="D24" s="18" t="str">
        <f>IF($C24="","",IF($C24="男",VLOOKUP($AF24,Sheet1!$B$4:$D$20,2,FALSE),IF($C24="女",VLOOKUP($AF24,Sheet1!$B$32:$D$39,2,FALSE))))</f>
        <v/>
      </c>
      <c r="E24" s="18" t="str">
        <f>IF($C24="","",IF($C24="男",VLOOKUP($AF24,Sheet1!$B$4:$D$20,3,FALSE),IF($C24="女",VLOOKUP($AF24,Sheet1!$B$32:$D$39,3,FALSE))))</f>
        <v/>
      </c>
      <c r="F24" s="20"/>
      <c r="G24" s="20" t="str">
        <f>IF(入力シート!D31="","",入力シート!D31)</f>
        <v/>
      </c>
      <c r="H24" s="20" t="str">
        <f>IF(入力シート!F31="","",入力シート!F31)</f>
        <v/>
      </c>
      <c r="I24" s="20" t="str">
        <f t="shared" si="0"/>
        <v/>
      </c>
      <c r="J24" s="20" t="str">
        <f>DBCS(IF(入力シート!G31="","",入力シート!G31))</f>
        <v/>
      </c>
      <c r="K24" s="20"/>
      <c r="L24" s="20"/>
      <c r="M24" s="20"/>
      <c r="N24" s="18" t="str">
        <f>入力シート!H31&amp;"　"&amp;入力シート!I31</f>
        <v>　</v>
      </c>
      <c r="O24" s="18" t="str">
        <f>入力シート!J31&amp;"　"&amp;入力シート!K31</f>
        <v>　</v>
      </c>
      <c r="P24" s="20"/>
      <c r="Q24" s="20">
        <v>28</v>
      </c>
      <c r="R24" s="20" t="str">
        <f>IFERROR(VLOOKUP(入力シート!L31,Sheet1!$M$2:$N$6,2,FALSE),"")</f>
        <v/>
      </c>
      <c r="S24" s="20" t="str">
        <f>入力シート!M31</f>
        <v/>
      </c>
      <c r="T24" s="20" t="str">
        <f>入力シート!N31</f>
        <v/>
      </c>
      <c r="U24" s="20" t="str">
        <f>IFERROR(VLOOKUP(T24,Sheet1!$H$3:$I$56,2,FALSE),"")</f>
        <v/>
      </c>
      <c r="V24" s="20"/>
      <c r="W24" s="20" t="str">
        <f>IF(入力シート!E31="","",入力シート!E31)</f>
        <v/>
      </c>
      <c r="X24" s="20"/>
      <c r="Y24" s="20"/>
      <c r="Z24" s="20"/>
      <c r="AA24" s="20"/>
      <c r="AB24" s="20"/>
      <c r="AC24" s="21" t="s">
        <v>34</v>
      </c>
      <c r="AF24" s="22">
        <f>VLOOKUP(A24,入力シート!$A$9:$N$58,3,FALSE)</f>
        <v>0</v>
      </c>
    </row>
    <row r="25" spans="1:32" s="22" customFormat="1" ht="12">
      <c r="A25" s="20">
        <v>24</v>
      </c>
      <c r="B25" s="20"/>
      <c r="C25" s="20" t="str">
        <f>IF(入力シート!B32="","",入力シート!B32)</f>
        <v/>
      </c>
      <c r="D25" s="18" t="str">
        <f>IF($C25="","",IF($C25="男",VLOOKUP($AF25,Sheet1!$B$4:$D$20,2,FALSE),IF($C25="女",VLOOKUP($AF25,Sheet1!$B$32:$D$39,2,FALSE))))</f>
        <v/>
      </c>
      <c r="E25" s="18" t="str">
        <f>IF($C25="","",IF($C25="男",VLOOKUP($AF25,Sheet1!$B$4:$D$20,3,FALSE),IF($C25="女",VLOOKUP($AF25,Sheet1!$B$32:$D$39,3,FALSE))))</f>
        <v/>
      </c>
      <c r="F25" s="20"/>
      <c r="G25" s="20" t="str">
        <f>IF(入力シート!D32="","",入力シート!D32)</f>
        <v/>
      </c>
      <c r="H25" s="20" t="str">
        <f>IF(入力シート!F32="","",入力シート!F32)</f>
        <v/>
      </c>
      <c r="I25" s="20" t="str">
        <f t="shared" si="0"/>
        <v/>
      </c>
      <c r="J25" s="20" t="str">
        <f>DBCS(IF(入力シート!G32="","",入力シート!G32))</f>
        <v/>
      </c>
      <c r="K25" s="20"/>
      <c r="L25" s="20"/>
      <c r="M25" s="20"/>
      <c r="N25" s="18" t="str">
        <f>入力シート!H32&amp;"　"&amp;入力シート!I32</f>
        <v>　</v>
      </c>
      <c r="O25" s="18" t="str">
        <f>入力シート!J32&amp;"　"&amp;入力シート!K32</f>
        <v>　</v>
      </c>
      <c r="P25" s="20"/>
      <c r="Q25" s="20">
        <v>28</v>
      </c>
      <c r="R25" s="20" t="str">
        <f>IFERROR(VLOOKUP(入力シート!L32,Sheet1!$M$2:$N$6,2,FALSE),"")</f>
        <v/>
      </c>
      <c r="S25" s="20" t="str">
        <f>入力シート!M32</f>
        <v/>
      </c>
      <c r="T25" s="20" t="str">
        <f>入力シート!N32</f>
        <v/>
      </c>
      <c r="U25" s="20" t="str">
        <f>IFERROR(VLOOKUP(T25,Sheet1!$H$3:$I$56,2,FALSE),"")</f>
        <v/>
      </c>
      <c r="V25" s="20"/>
      <c r="W25" s="20" t="str">
        <f>IF(入力シート!E32="","",入力シート!E32)</f>
        <v/>
      </c>
      <c r="X25" s="20"/>
      <c r="Y25" s="20"/>
      <c r="Z25" s="20"/>
      <c r="AA25" s="20"/>
      <c r="AB25" s="20"/>
      <c r="AC25" s="21" t="s">
        <v>34</v>
      </c>
      <c r="AF25" s="22">
        <f>VLOOKUP(A25,入力シート!$A$9:$N$58,3,FALSE)</f>
        <v>0</v>
      </c>
    </row>
    <row r="26" spans="1:32" s="22" customFormat="1" ht="12">
      <c r="A26" s="20">
        <v>25</v>
      </c>
      <c r="B26" s="20"/>
      <c r="C26" s="20" t="str">
        <f>IF(入力シート!B33="","",入力シート!B33)</f>
        <v/>
      </c>
      <c r="D26" s="18" t="str">
        <f>IF($C26="","",IF($C26="男",VLOOKUP($AF26,Sheet1!$B$4:$D$20,2,FALSE),IF($C26="女",VLOOKUP($AF26,Sheet1!$B$32:$D$39,2,FALSE))))</f>
        <v/>
      </c>
      <c r="E26" s="18" t="str">
        <f>IF($C26="","",IF($C26="男",VLOOKUP($AF26,Sheet1!$B$4:$D$20,3,FALSE),IF($C26="女",VLOOKUP($AF26,Sheet1!$B$32:$D$39,3,FALSE))))</f>
        <v/>
      </c>
      <c r="F26" s="20"/>
      <c r="G26" s="20" t="str">
        <f>IF(入力シート!D33="","",入力シート!D33)</f>
        <v/>
      </c>
      <c r="H26" s="20" t="str">
        <f>IF(入力シート!F33="","",入力シート!F33)</f>
        <v/>
      </c>
      <c r="I26" s="20" t="str">
        <f t="shared" si="0"/>
        <v/>
      </c>
      <c r="J26" s="20" t="str">
        <f>DBCS(IF(入力シート!G33="","",入力シート!G33))</f>
        <v/>
      </c>
      <c r="K26" s="20"/>
      <c r="L26" s="20"/>
      <c r="M26" s="20"/>
      <c r="N26" s="18" t="str">
        <f>入力シート!H33&amp;"　"&amp;入力シート!I33</f>
        <v>　</v>
      </c>
      <c r="O26" s="18" t="str">
        <f>入力シート!J33&amp;"　"&amp;入力シート!K33</f>
        <v>　</v>
      </c>
      <c r="P26" s="20"/>
      <c r="Q26" s="20">
        <v>28</v>
      </c>
      <c r="R26" s="20" t="str">
        <f>IFERROR(VLOOKUP(入力シート!L33,Sheet1!$M$2:$N$6,2,FALSE),"")</f>
        <v/>
      </c>
      <c r="S26" s="20" t="str">
        <f>入力シート!M33</f>
        <v/>
      </c>
      <c r="T26" s="20" t="str">
        <f>入力シート!N33</f>
        <v/>
      </c>
      <c r="U26" s="20" t="str">
        <f>IFERROR(VLOOKUP(T26,Sheet1!$H$3:$I$56,2,FALSE),"")</f>
        <v/>
      </c>
      <c r="V26" s="20"/>
      <c r="W26" s="20" t="str">
        <f>IF(入力シート!E33="","",入力シート!E33)</f>
        <v/>
      </c>
      <c r="X26" s="20"/>
      <c r="Y26" s="20"/>
      <c r="Z26" s="20"/>
      <c r="AA26" s="20"/>
      <c r="AB26" s="20"/>
      <c r="AC26" s="21" t="s">
        <v>34</v>
      </c>
      <c r="AF26" s="22">
        <f>VLOOKUP(A26,入力シート!$A$9:$N$58,3,FALSE)</f>
        <v>0</v>
      </c>
    </row>
    <row r="27" spans="1:32" s="22" customFormat="1" ht="12">
      <c r="A27" s="20">
        <v>26</v>
      </c>
      <c r="B27" s="20"/>
      <c r="C27" s="20" t="str">
        <f>IF(入力シート!B34="","",入力シート!B34)</f>
        <v/>
      </c>
      <c r="D27" s="18" t="str">
        <f>IF($C27="","",IF($C27="男",VLOOKUP($AF27,Sheet1!$B$4:$D$20,2,FALSE),IF($C27="女",VLOOKUP($AF27,Sheet1!$B$32:$D$39,2,FALSE))))</f>
        <v/>
      </c>
      <c r="E27" s="18" t="str">
        <f>IF($C27="","",IF($C27="男",VLOOKUP($AF27,Sheet1!$B$4:$D$20,3,FALSE),IF($C27="女",VLOOKUP($AF27,Sheet1!$B$32:$D$39,3,FALSE))))</f>
        <v/>
      </c>
      <c r="F27" s="20"/>
      <c r="G27" s="20" t="str">
        <f>IF(入力シート!D34="","",入力シート!D34)</f>
        <v/>
      </c>
      <c r="H27" s="20" t="str">
        <f>IF(入力シート!F34="","",入力シート!F34)</f>
        <v/>
      </c>
      <c r="I27" s="20" t="str">
        <f t="shared" si="0"/>
        <v/>
      </c>
      <c r="J27" s="20" t="str">
        <f>DBCS(IF(入力シート!G34="","",入力シート!G34))</f>
        <v/>
      </c>
      <c r="K27" s="20"/>
      <c r="L27" s="20"/>
      <c r="M27" s="20"/>
      <c r="N27" s="18" t="str">
        <f>入力シート!H34&amp;"　"&amp;入力シート!I34</f>
        <v>　</v>
      </c>
      <c r="O27" s="18" t="str">
        <f>入力シート!J34&amp;"　"&amp;入力シート!K34</f>
        <v>　</v>
      </c>
      <c r="P27" s="20"/>
      <c r="Q27" s="20">
        <v>28</v>
      </c>
      <c r="R27" s="20" t="str">
        <f>IFERROR(VLOOKUP(入力シート!L34,Sheet1!$M$2:$N$6,2,FALSE),"")</f>
        <v/>
      </c>
      <c r="S27" s="20" t="str">
        <f>入力シート!M34</f>
        <v/>
      </c>
      <c r="T27" s="20" t="str">
        <f>入力シート!N34</f>
        <v/>
      </c>
      <c r="U27" s="20" t="str">
        <f>IFERROR(VLOOKUP(T27,Sheet1!$H$3:$I$56,2,FALSE),"")</f>
        <v/>
      </c>
      <c r="V27" s="20"/>
      <c r="W27" s="20" t="str">
        <f>IF(入力シート!E34="","",入力シート!E34)</f>
        <v/>
      </c>
      <c r="X27" s="20"/>
      <c r="Y27" s="20"/>
      <c r="Z27" s="20"/>
      <c r="AA27" s="20"/>
      <c r="AB27" s="20"/>
      <c r="AC27" s="21" t="s">
        <v>34</v>
      </c>
      <c r="AF27" s="22">
        <f>VLOOKUP(A27,入力シート!$A$9:$N$58,3,FALSE)</f>
        <v>0</v>
      </c>
    </row>
    <row r="28" spans="1:32" s="22" customFormat="1" ht="12">
      <c r="A28" s="20">
        <v>27</v>
      </c>
      <c r="B28" s="20"/>
      <c r="C28" s="20" t="str">
        <f>IF(入力シート!B35="","",入力シート!B35)</f>
        <v/>
      </c>
      <c r="D28" s="18" t="str">
        <f>IF($C28="","",IF($C28="男",VLOOKUP($AF28,Sheet1!$B$4:$D$20,2,FALSE),IF($C28="女",VLOOKUP($AF28,Sheet1!$B$32:$D$39,2,FALSE))))</f>
        <v/>
      </c>
      <c r="E28" s="18" t="str">
        <f>IF($C28="","",IF($C28="男",VLOOKUP($AF28,Sheet1!$B$4:$D$20,3,FALSE),IF($C28="女",VLOOKUP($AF28,Sheet1!$B$32:$D$39,3,FALSE))))</f>
        <v/>
      </c>
      <c r="F28" s="20"/>
      <c r="G28" s="20" t="str">
        <f>IF(入力シート!D35="","",入力シート!D35)</f>
        <v/>
      </c>
      <c r="H28" s="20" t="str">
        <f>IF(入力シート!F35="","",入力シート!F35)</f>
        <v/>
      </c>
      <c r="I28" s="20" t="str">
        <f t="shared" si="0"/>
        <v/>
      </c>
      <c r="J28" s="20" t="str">
        <f>DBCS(IF(入力シート!G35="","",入力シート!G35))</f>
        <v/>
      </c>
      <c r="K28" s="20"/>
      <c r="L28" s="20"/>
      <c r="M28" s="20"/>
      <c r="N28" s="18" t="str">
        <f>入力シート!H35&amp;"　"&amp;入力シート!I35</f>
        <v>　</v>
      </c>
      <c r="O28" s="18" t="str">
        <f>入力シート!J35&amp;"　"&amp;入力シート!K35</f>
        <v>　</v>
      </c>
      <c r="P28" s="20"/>
      <c r="Q28" s="20">
        <v>28</v>
      </c>
      <c r="R28" s="20" t="str">
        <f>IFERROR(VLOOKUP(入力シート!L35,Sheet1!$M$2:$N$6,2,FALSE),"")</f>
        <v/>
      </c>
      <c r="S28" s="20" t="str">
        <f>入力シート!M35</f>
        <v/>
      </c>
      <c r="T28" s="20" t="str">
        <f>入力シート!N35</f>
        <v/>
      </c>
      <c r="U28" s="20" t="str">
        <f>IFERROR(VLOOKUP(T28,Sheet1!$H$3:$I$56,2,FALSE),"")</f>
        <v/>
      </c>
      <c r="V28" s="20"/>
      <c r="W28" s="20" t="str">
        <f>IF(入力シート!E35="","",入力シート!E35)</f>
        <v/>
      </c>
      <c r="X28" s="20"/>
      <c r="Y28" s="20"/>
      <c r="Z28" s="20"/>
      <c r="AA28" s="20"/>
      <c r="AB28" s="20"/>
      <c r="AC28" s="21" t="s">
        <v>34</v>
      </c>
      <c r="AF28" s="22">
        <f>VLOOKUP(A28,入力シート!$A$9:$N$58,3,FALSE)</f>
        <v>0</v>
      </c>
    </row>
    <row r="29" spans="1:32" s="22" customFormat="1" ht="12">
      <c r="A29" s="20">
        <v>28</v>
      </c>
      <c r="B29" s="20"/>
      <c r="C29" s="20" t="str">
        <f>IF(入力シート!B36="","",入力シート!B36)</f>
        <v/>
      </c>
      <c r="D29" s="18" t="str">
        <f>IF($C29="","",IF($C29="男",VLOOKUP($AF29,Sheet1!$B$4:$D$20,2,FALSE),IF($C29="女",VLOOKUP($AF29,Sheet1!$B$32:$D$39,2,FALSE))))</f>
        <v/>
      </c>
      <c r="E29" s="18" t="str">
        <f>IF($C29="","",IF($C29="男",VLOOKUP($AF29,Sheet1!$B$4:$D$20,3,FALSE),IF($C29="女",VLOOKUP($AF29,Sheet1!$B$32:$D$39,3,FALSE))))</f>
        <v/>
      </c>
      <c r="F29" s="20"/>
      <c r="G29" s="20" t="str">
        <f>IF(入力シート!D36="","",入力シート!D36)</f>
        <v/>
      </c>
      <c r="H29" s="20" t="str">
        <f>IF(入力シート!F36="","",入力シート!F36)</f>
        <v/>
      </c>
      <c r="I29" s="20" t="str">
        <f t="shared" si="0"/>
        <v/>
      </c>
      <c r="J29" s="20" t="str">
        <f>DBCS(IF(入力シート!G36="","",入力シート!G36))</f>
        <v/>
      </c>
      <c r="K29" s="20"/>
      <c r="L29" s="20"/>
      <c r="M29" s="20"/>
      <c r="N29" s="18" t="str">
        <f>入力シート!H36&amp;"　"&amp;入力シート!I36</f>
        <v>　</v>
      </c>
      <c r="O29" s="18" t="str">
        <f>入力シート!J36&amp;"　"&amp;入力シート!K36</f>
        <v>　</v>
      </c>
      <c r="P29" s="20"/>
      <c r="Q29" s="20">
        <v>28</v>
      </c>
      <c r="R29" s="20" t="str">
        <f>IFERROR(VLOOKUP(入力シート!L36,Sheet1!$M$2:$N$6,2,FALSE),"")</f>
        <v/>
      </c>
      <c r="S29" s="20" t="str">
        <f>入力シート!M36</f>
        <v/>
      </c>
      <c r="T29" s="20" t="str">
        <f>入力シート!N36</f>
        <v/>
      </c>
      <c r="U29" s="20" t="str">
        <f>IFERROR(VLOOKUP(T29,Sheet1!$H$3:$I$56,2,FALSE),"")</f>
        <v/>
      </c>
      <c r="V29" s="20"/>
      <c r="W29" s="20" t="str">
        <f>IF(入力シート!E36="","",入力シート!E36)</f>
        <v/>
      </c>
      <c r="X29" s="20"/>
      <c r="Y29" s="20"/>
      <c r="Z29" s="20"/>
      <c r="AA29" s="20"/>
      <c r="AB29" s="20"/>
      <c r="AC29" s="21" t="s">
        <v>34</v>
      </c>
      <c r="AF29" s="22">
        <f>VLOOKUP(A29,入力シート!$A$9:$N$58,3,FALSE)</f>
        <v>0</v>
      </c>
    </row>
    <row r="30" spans="1:32" s="22" customFormat="1" ht="12">
      <c r="A30" s="20">
        <v>29</v>
      </c>
      <c r="B30" s="20"/>
      <c r="C30" s="20" t="str">
        <f>IF(入力シート!B37="","",入力シート!B37)</f>
        <v/>
      </c>
      <c r="D30" s="18" t="str">
        <f>IF($C30="","",IF($C30="男",VLOOKUP($AF30,Sheet1!$B$4:$D$20,2,FALSE),IF($C30="女",VLOOKUP($AF30,Sheet1!$B$32:$D$39,2,FALSE))))</f>
        <v/>
      </c>
      <c r="E30" s="18" t="str">
        <f>IF($C30="","",IF($C30="男",VLOOKUP($AF30,Sheet1!$B$4:$D$20,3,FALSE),IF($C30="女",VLOOKUP($AF30,Sheet1!$B$32:$D$39,3,FALSE))))</f>
        <v/>
      </c>
      <c r="F30" s="20"/>
      <c r="G30" s="20" t="str">
        <f>IF(入力シート!D37="","",入力シート!D37)</f>
        <v/>
      </c>
      <c r="H30" s="20" t="str">
        <f>IF(入力シート!F37="","",入力シート!F37)</f>
        <v/>
      </c>
      <c r="I30" s="20" t="str">
        <f t="shared" si="0"/>
        <v/>
      </c>
      <c r="J30" s="20" t="str">
        <f>DBCS(IF(入力シート!G37="","",入力シート!G37))</f>
        <v/>
      </c>
      <c r="K30" s="20"/>
      <c r="L30" s="20"/>
      <c r="M30" s="20"/>
      <c r="N30" s="18" t="str">
        <f>入力シート!H37&amp;"　"&amp;入力シート!I37</f>
        <v>　</v>
      </c>
      <c r="O30" s="18" t="str">
        <f>入力シート!J37&amp;"　"&amp;入力シート!K37</f>
        <v>　</v>
      </c>
      <c r="P30" s="20"/>
      <c r="Q30" s="20">
        <v>28</v>
      </c>
      <c r="R30" s="20" t="str">
        <f>IFERROR(VLOOKUP(入力シート!L37,Sheet1!$M$2:$N$6,2,FALSE),"")</f>
        <v/>
      </c>
      <c r="S30" s="20" t="str">
        <f>入力シート!M37</f>
        <v/>
      </c>
      <c r="T30" s="20" t="str">
        <f>入力シート!N37</f>
        <v/>
      </c>
      <c r="U30" s="20" t="str">
        <f>IFERROR(VLOOKUP(T30,Sheet1!$H$3:$I$56,2,FALSE),"")</f>
        <v/>
      </c>
      <c r="V30" s="20"/>
      <c r="W30" s="20" t="str">
        <f>IF(入力シート!E37="","",入力シート!E37)</f>
        <v/>
      </c>
      <c r="X30" s="20"/>
      <c r="Y30" s="20"/>
      <c r="Z30" s="20"/>
      <c r="AA30" s="20"/>
      <c r="AB30" s="20"/>
      <c r="AC30" s="21" t="s">
        <v>34</v>
      </c>
      <c r="AF30" s="22">
        <f>VLOOKUP(A30,入力シート!$A$9:$N$58,3,FALSE)</f>
        <v>0</v>
      </c>
    </row>
    <row r="31" spans="1:32" s="22" customFormat="1" ht="12">
      <c r="A31" s="20">
        <v>30</v>
      </c>
      <c r="B31" s="20"/>
      <c r="C31" s="20" t="str">
        <f>IF(入力シート!B38="","",入力シート!B38)</f>
        <v/>
      </c>
      <c r="D31" s="18" t="str">
        <f>IF($C31="","",IF($C31="男",VLOOKUP($AF31,Sheet1!$B$4:$D$20,2,FALSE),IF($C31="女",VLOOKUP($AF31,Sheet1!$B$32:$D$39,2,FALSE))))</f>
        <v/>
      </c>
      <c r="E31" s="18" t="str">
        <f>IF($C31="","",IF($C31="男",VLOOKUP($AF31,Sheet1!$B$4:$D$20,3,FALSE),IF($C31="女",VLOOKUP($AF31,Sheet1!$B$32:$D$39,3,FALSE))))</f>
        <v/>
      </c>
      <c r="F31" s="20"/>
      <c r="G31" s="20" t="str">
        <f>IF(入力シート!D38="","",入力シート!D38)</f>
        <v/>
      </c>
      <c r="H31" s="20" t="str">
        <f>IF(入力シート!F38="","",入力シート!F38)</f>
        <v/>
      </c>
      <c r="I31" s="20" t="str">
        <f t="shared" si="0"/>
        <v/>
      </c>
      <c r="J31" s="20" t="str">
        <f>DBCS(IF(入力シート!G38="","",入力シート!G38))</f>
        <v/>
      </c>
      <c r="K31" s="20"/>
      <c r="L31" s="20"/>
      <c r="M31" s="20"/>
      <c r="N31" s="18" t="str">
        <f>入力シート!H38&amp;"　"&amp;入力シート!I38</f>
        <v>　</v>
      </c>
      <c r="O31" s="18" t="str">
        <f>入力シート!J38&amp;"　"&amp;入力シート!K38</f>
        <v>　</v>
      </c>
      <c r="P31" s="20"/>
      <c r="Q31" s="20">
        <v>28</v>
      </c>
      <c r="R31" s="20" t="str">
        <f>IFERROR(VLOOKUP(入力シート!L38,Sheet1!$M$2:$N$6,2,FALSE),"")</f>
        <v/>
      </c>
      <c r="S31" s="20" t="str">
        <f>入力シート!M38</f>
        <v/>
      </c>
      <c r="T31" s="20" t="str">
        <f>入力シート!N38</f>
        <v/>
      </c>
      <c r="U31" s="20" t="str">
        <f>IFERROR(VLOOKUP(T31,Sheet1!$H$3:$I$56,2,FALSE),"")</f>
        <v/>
      </c>
      <c r="V31" s="20"/>
      <c r="W31" s="20" t="str">
        <f>IF(入力シート!E38="","",入力シート!E38)</f>
        <v/>
      </c>
      <c r="X31" s="20"/>
      <c r="Y31" s="20"/>
      <c r="Z31" s="20"/>
      <c r="AA31" s="20"/>
      <c r="AB31" s="20"/>
      <c r="AC31" s="21" t="s">
        <v>34</v>
      </c>
      <c r="AF31" s="22">
        <f>VLOOKUP(A31,入力シート!$A$9:$N$58,3,FALSE)</f>
        <v>0</v>
      </c>
    </row>
    <row r="32" spans="1:32" s="22" customFormat="1" ht="12">
      <c r="A32" s="20">
        <v>31</v>
      </c>
      <c r="B32" s="20"/>
      <c r="C32" s="20" t="str">
        <f>IF(入力シート!B39="","",入力シート!B39)</f>
        <v/>
      </c>
      <c r="D32" s="18" t="str">
        <f>IF($C32="","",IF($C32="男",VLOOKUP($AF32,Sheet1!$B$4:$D$20,2,FALSE),IF($C32="女",VLOOKUP($AF32,Sheet1!$B$32:$D$39,2,FALSE))))</f>
        <v/>
      </c>
      <c r="E32" s="18" t="str">
        <f>IF($C32="","",IF($C32="男",VLOOKUP($AF32,Sheet1!$B$4:$D$20,3,FALSE),IF($C32="女",VLOOKUP($AF32,Sheet1!$B$32:$D$39,3,FALSE))))</f>
        <v/>
      </c>
      <c r="F32" s="20"/>
      <c r="G32" s="20" t="str">
        <f>IF(入力シート!D39="","",入力シート!D39)</f>
        <v/>
      </c>
      <c r="H32" s="20" t="str">
        <f>IF(入力シート!F39="","",入力シート!F39)</f>
        <v/>
      </c>
      <c r="I32" s="20" t="str">
        <f t="shared" si="0"/>
        <v/>
      </c>
      <c r="J32" s="20" t="str">
        <f>DBCS(IF(入力シート!G39="","",入力シート!G39))</f>
        <v/>
      </c>
      <c r="K32" s="20"/>
      <c r="L32" s="20"/>
      <c r="M32" s="20"/>
      <c r="N32" s="18" t="str">
        <f>入力シート!H39&amp;"　"&amp;入力シート!I39</f>
        <v>　</v>
      </c>
      <c r="O32" s="18" t="str">
        <f>入力シート!J39&amp;"　"&amp;入力シート!K39</f>
        <v>　</v>
      </c>
      <c r="P32" s="20"/>
      <c r="Q32" s="20">
        <v>28</v>
      </c>
      <c r="R32" s="20" t="str">
        <f>IFERROR(VLOOKUP(入力シート!L39,Sheet1!$M$2:$N$6,2,FALSE),"")</f>
        <v/>
      </c>
      <c r="S32" s="20" t="str">
        <f>入力シート!M39</f>
        <v/>
      </c>
      <c r="T32" s="20" t="str">
        <f>入力シート!N39</f>
        <v/>
      </c>
      <c r="U32" s="20" t="str">
        <f>IFERROR(VLOOKUP(T32,Sheet1!$H$3:$I$56,2,FALSE),"")</f>
        <v/>
      </c>
      <c r="V32" s="20"/>
      <c r="W32" s="20" t="str">
        <f>IF(入力シート!E39="","",入力シート!E39)</f>
        <v/>
      </c>
      <c r="X32" s="20"/>
      <c r="Y32" s="20"/>
      <c r="Z32" s="20"/>
      <c r="AA32" s="20"/>
      <c r="AB32" s="20"/>
      <c r="AC32" s="21" t="s">
        <v>34</v>
      </c>
      <c r="AF32" s="22">
        <f>VLOOKUP(A32,入力シート!$A$9:$N$58,3,FALSE)</f>
        <v>0</v>
      </c>
    </row>
    <row r="33" spans="1:32" s="22" customFormat="1" ht="12">
      <c r="A33" s="20">
        <v>32</v>
      </c>
      <c r="B33" s="20"/>
      <c r="C33" s="20" t="str">
        <f>IF(入力シート!B40="","",入力シート!B40)</f>
        <v/>
      </c>
      <c r="D33" s="18" t="str">
        <f>IF($C33="","",IF($C33="男",VLOOKUP($AF33,Sheet1!$B$4:$D$20,2,FALSE),IF($C33="女",VLOOKUP($AF33,Sheet1!$B$32:$D$39,2,FALSE))))</f>
        <v/>
      </c>
      <c r="E33" s="18" t="str">
        <f>IF($C33="","",IF($C33="男",VLOOKUP($AF33,Sheet1!$B$4:$D$20,3,FALSE),IF($C33="女",VLOOKUP($AF33,Sheet1!$B$32:$D$39,3,FALSE))))</f>
        <v/>
      </c>
      <c r="F33" s="20"/>
      <c r="G33" s="20" t="str">
        <f>IF(入力シート!D40="","",入力シート!D40)</f>
        <v/>
      </c>
      <c r="H33" s="20" t="str">
        <f>IF(入力シート!F40="","",入力シート!F40)</f>
        <v/>
      </c>
      <c r="I33" s="20" t="str">
        <f t="shared" si="0"/>
        <v/>
      </c>
      <c r="J33" s="20" t="str">
        <f>DBCS(IF(入力シート!G40="","",入力シート!G40))</f>
        <v/>
      </c>
      <c r="K33" s="20"/>
      <c r="L33" s="20"/>
      <c r="M33" s="20"/>
      <c r="N33" s="18" t="str">
        <f>入力シート!H40&amp;"　"&amp;入力シート!I40</f>
        <v>　</v>
      </c>
      <c r="O33" s="18" t="str">
        <f>入力シート!J40&amp;"　"&amp;入力シート!K40</f>
        <v>　</v>
      </c>
      <c r="P33" s="20"/>
      <c r="Q33" s="20">
        <v>28</v>
      </c>
      <c r="R33" s="20" t="str">
        <f>IFERROR(VLOOKUP(入力シート!L40,Sheet1!$M$2:$N$6,2,FALSE),"")</f>
        <v/>
      </c>
      <c r="S33" s="20" t="str">
        <f>入力シート!M40</f>
        <v/>
      </c>
      <c r="T33" s="20" t="str">
        <f>入力シート!N40</f>
        <v/>
      </c>
      <c r="U33" s="20" t="str">
        <f>IFERROR(VLOOKUP(T33,Sheet1!$H$3:$I$56,2,FALSE),"")</f>
        <v/>
      </c>
      <c r="V33" s="20"/>
      <c r="W33" s="20" t="str">
        <f>IF(入力シート!E40="","",入力シート!E40)</f>
        <v/>
      </c>
      <c r="X33" s="20"/>
      <c r="Y33" s="20"/>
      <c r="Z33" s="20"/>
      <c r="AA33" s="20"/>
      <c r="AB33" s="20"/>
      <c r="AC33" s="21" t="s">
        <v>34</v>
      </c>
      <c r="AF33" s="22">
        <f>VLOOKUP(A33,入力シート!$A$9:$N$58,3,FALSE)</f>
        <v>0</v>
      </c>
    </row>
    <row r="34" spans="1:32" s="22" customFormat="1" ht="12">
      <c r="A34" s="20">
        <v>33</v>
      </c>
      <c r="B34" s="20"/>
      <c r="C34" s="20" t="str">
        <f>IF(入力シート!B41="","",入力シート!B41)</f>
        <v/>
      </c>
      <c r="D34" s="18" t="str">
        <f>IF($C34="","",IF($C34="男",VLOOKUP($AF34,Sheet1!$B$4:$D$20,2,FALSE),IF($C34="女",VLOOKUP($AF34,Sheet1!$B$32:$D$39,2,FALSE))))</f>
        <v/>
      </c>
      <c r="E34" s="18" t="str">
        <f>IF($C34="","",IF($C34="男",VLOOKUP($AF34,Sheet1!$B$4:$D$20,3,FALSE),IF($C34="女",VLOOKUP($AF34,Sheet1!$B$32:$D$39,3,FALSE))))</f>
        <v/>
      </c>
      <c r="F34" s="20"/>
      <c r="G34" s="20" t="str">
        <f>IF(入力シート!D41="","",入力シート!D41)</f>
        <v/>
      </c>
      <c r="H34" s="20" t="str">
        <f>IF(入力シート!F41="","",入力シート!F41)</f>
        <v/>
      </c>
      <c r="I34" s="20" t="str">
        <f t="shared" si="0"/>
        <v/>
      </c>
      <c r="J34" s="20" t="str">
        <f>DBCS(IF(入力シート!G41="","",入力シート!G41))</f>
        <v/>
      </c>
      <c r="K34" s="20"/>
      <c r="L34" s="20"/>
      <c r="M34" s="20"/>
      <c r="N34" s="18" t="str">
        <f>入力シート!H41&amp;"　"&amp;入力シート!I41</f>
        <v>　</v>
      </c>
      <c r="O34" s="18" t="str">
        <f>入力シート!J41&amp;"　"&amp;入力シート!K41</f>
        <v>　</v>
      </c>
      <c r="P34" s="20"/>
      <c r="Q34" s="20">
        <v>28</v>
      </c>
      <c r="R34" s="20" t="str">
        <f>IFERROR(VLOOKUP(入力シート!L41,Sheet1!$M$2:$N$6,2,FALSE),"")</f>
        <v/>
      </c>
      <c r="S34" s="20" t="str">
        <f>入力シート!M41</f>
        <v/>
      </c>
      <c r="T34" s="20" t="str">
        <f>入力シート!N41</f>
        <v/>
      </c>
      <c r="U34" s="20" t="str">
        <f>IFERROR(VLOOKUP(T34,Sheet1!$H$3:$I$56,2,FALSE),"")</f>
        <v/>
      </c>
      <c r="V34" s="20"/>
      <c r="W34" s="20" t="str">
        <f>IF(入力シート!E41="","",入力シート!E41)</f>
        <v/>
      </c>
      <c r="X34" s="20"/>
      <c r="Y34" s="20"/>
      <c r="Z34" s="20"/>
      <c r="AA34" s="20"/>
      <c r="AB34" s="20"/>
      <c r="AC34" s="21" t="s">
        <v>34</v>
      </c>
      <c r="AF34" s="22">
        <f>VLOOKUP(A34,入力シート!$A$9:$N$58,3,FALSE)</f>
        <v>0</v>
      </c>
    </row>
    <row r="35" spans="1:32" s="22" customFormat="1" ht="12">
      <c r="A35" s="20">
        <v>34</v>
      </c>
      <c r="B35" s="20"/>
      <c r="C35" s="20" t="str">
        <f>IF(入力シート!B42="","",入力シート!B42)</f>
        <v/>
      </c>
      <c r="D35" s="18" t="str">
        <f>IF($C35="","",IF($C35="男",VLOOKUP($AF35,Sheet1!$B$4:$D$20,2,FALSE),IF($C35="女",VLOOKUP($AF35,Sheet1!$B$32:$D$39,2,FALSE))))</f>
        <v/>
      </c>
      <c r="E35" s="18" t="str">
        <f>IF($C35="","",IF($C35="男",VLOOKUP($AF35,Sheet1!$B$4:$D$20,3,FALSE),IF($C35="女",VLOOKUP($AF35,Sheet1!$B$32:$D$39,3,FALSE))))</f>
        <v/>
      </c>
      <c r="F35" s="20"/>
      <c r="G35" s="20" t="str">
        <f>IF(入力シート!D42="","",入力シート!D42)</f>
        <v/>
      </c>
      <c r="H35" s="20" t="str">
        <f>IF(入力シート!F42="","",入力シート!F42)</f>
        <v/>
      </c>
      <c r="I35" s="20" t="str">
        <f t="shared" si="0"/>
        <v/>
      </c>
      <c r="J35" s="20" t="str">
        <f>DBCS(IF(入力シート!G42="","",入力シート!G42))</f>
        <v/>
      </c>
      <c r="K35" s="20"/>
      <c r="L35" s="20"/>
      <c r="M35" s="20"/>
      <c r="N35" s="18" t="str">
        <f>入力シート!H42&amp;"　"&amp;入力シート!I42</f>
        <v>　</v>
      </c>
      <c r="O35" s="18" t="str">
        <f>入力シート!J42&amp;"　"&amp;入力シート!K42</f>
        <v>　</v>
      </c>
      <c r="P35" s="20"/>
      <c r="Q35" s="20">
        <v>28</v>
      </c>
      <c r="R35" s="20" t="str">
        <f>IFERROR(VLOOKUP(入力シート!L42,Sheet1!$M$2:$N$6,2,FALSE),"")</f>
        <v/>
      </c>
      <c r="S35" s="20" t="str">
        <f>入力シート!M42</f>
        <v/>
      </c>
      <c r="T35" s="20" t="str">
        <f>入力シート!N42</f>
        <v/>
      </c>
      <c r="U35" s="20" t="str">
        <f>IFERROR(VLOOKUP(T35,Sheet1!$H$3:$I$56,2,FALSE),"")</f>
        <v/>
      </c>
      <c r="V35" s="20"/>
      <c r="W35" s="20" t="str">
        <f>IF(入力シート!E42="","",入力シート!E42)</f>
        <v/>
      </c>
      <c r="X35" s="20"/>
      <c r="Y35" s="20"/>
      <c r="Z35" s="20"/>
      <c r="AA35" s="20"/>
      <c r="AB35" s="20"/>
      <c r="AC35" s="21" t="s">
        <v>34</v>
      </c>
      <c r="AF35" s="22">
        <f>VLOOKUP(A35,入力シート!$A$9:$N$58,3,FALSE)</f>
        <v>0</v>
      </c>
    </row>
    <row r="36" spans="1:32" s="22" customFormat="1" ht="12">
      <c r="A36" s="20">
        <v>35</v>
      </c>
      <c r="B36" s="20"/>
      <c r="C36" s="20" t="str">
        <f>IF(入力シート!B43="","",入力シート!B43)</f>
        <v/>
      </c>
      <c r="D36" s="18" t="str">
        <f>IF($C36="","",IF($C36="男",VLOOKUP($AF36,Sheet1!$B$4:$D$20,2,FALSE),IF($C36="女",VLOOKUP($AF36,Sheet1!$B$32:$D$39,2,FALSE))))</f>
        <v/>
      </c>
      <c r="E36" s="18" t="str">
        <f>IF($C36="","",IF($C36="男",VLOOKUP($AF36,Sheet1!$B$4:$D$20,3,FALSE),IF($C36="女",VLOOKUP($AF36,Sheet1!$B$32:$D$39,3,FALSE))))</f>
        <v/>
      </c>
      <c r="F36" s="20"/>
      <c r="G36" s="20" t="str">
        <f>IF(入力シート!D43="","",入力シート!D43)</f>
        <v/>
      </c>
      <c r="H36" s="20" t="str">
        <f>IF(入力シート!F43="","",入力シート!F43)</f>
        <v/>
      </c>
      <c r="I36" s="20" t="str">
        <f t="shared" si="0"/>
        <v/>
      </c>
      <c r="J36" s="20" t="str">
        <f>DBCS(IF(入力シート!G43="","",入力シート!G43))</f>
        <v/>
      </c>
      <c r="K36" s="20"/>
      <c r="L36" s="20"/>
      <c r="M36" s="20"/>
      <c r="N36" s="18" t="str">
        <f>入力シート!H43&amp;"　"&amp;入力シート!I43</f>
        <v>　</v>
      </c>
      <c r="O36" s="18" t="str">
        <f>入力シート!J43&amp;"　"&amp;入力シート!K43</f>
        <v>　</v>
      </c>
      <c r="P36" s="20"/>
      <c r="Q36" s="20">
        <v>28</v>
      </c>
      <c r="R36" s="20" t="str">
        <f>IFERROR(VLOOKUP(入力シート!L43,Sheet1!$M$2:$N$6,2,FALSE),"")</f>
        <v/>
      </c>
      <c r="S36" s="20" t="str">
        <f>入力シート!M43</f>
        <v/>
      </c>
      <c r="T36" s="20" t="str">
        <f>入力シート!N43</f>
        <v/>
      </c>
      <c r="U36" s="20" t="str">
        <f>IFERROR(VLOOKUP(T36,Sheet1!$H$3:$I$56,2,FALSE),"")</f>
        <v/>
      </c>
      <c r="V36" s="20"/>
      <c r="W36" s="20" t="str">
        <f>IF(入力シート!E43="","",入力シート!E43)</f>
        <v/>
      </c>
      <c r="X36" s="20"/>
      <c r="Y36" s="20"/>
      <c r="Z36" s="20"/>
      <c r="AA36" s="20"/>
      <c r="AB36" s="20"/>
      <c r="AC36" s="21" t="s">
        <v>34</v>
      </c>
      <c r="AF36" s="22">
        <f>VLOOKUP(A36,入力シート!$A$9:$N$58,3,FALSE)</f>
        <v>0</v>
      </c>
    </row>
    <row r="37" spans="1:32" s="22" customFormat="1" ht="12">
      <c r="A37" s="20">
        <v>36</v>
      </c>
      <c r="B37" s="20"/>
      <c r="C37" s="20" t="str">
        <f>IF(入力シート!B44="","",入力シート!B44)</f>
        <v/>
      </c>
      <c r="D37" s="18" t="str">
        <f>IF($C37="","",IF($C37="男",VLOOKUP($AF37,Sheet1!$B$4:$D$20,2,FALSE),IF($C37="女",VLOOKUP($AF37,Sheet1!$B$32:$D$39,2,FALSE))))</f>
        <v/>
      </c>
      <c r="E37" s="18" t="str">
        <f>IF($C37="","",IF($C37="男",VLOOKUP($AF37,Sheet1!$B$4:$D$20,3,FALSE),IF($C37="女",VLOOKUP($AF37,Sheet1!$B$32:$D$39,3,FALSE))))</f>
        <v/>
      </c>
      <c r="F37" s="20"/>
      <c r="G37" s="20" t="str">
        <f>IF(入力シート!D44="","",入力シート!D44)</f>
        <v/>
      </c>
      <c r="H37" s="20" t="str">
        <f>IF(入力シート!F44="","",入力シート!F44)</f>
        <v/>
      </c>
      <c r="I37" s="20" t="str">
        <f t="shared" si="0"/>
        <v/>
      </c>
      <c r="J37" s="20" t="str">
        <f>DBCS(IF(入力シート!G44="","",入力シート!G44))</f>
        <v/>
      </c>
      <c r="K37" s="20"/>
      <c r="L37" s="20"/>
      <c r="M37" s="20"/>
      <c r="N37" s="18" t="str">
        <f>入力シート!H44&amp;"　"&amp;入力シート!I44</f>
        <v>　</v>
      </c>
      <c r="O37" s="18" t="str">
        <f>入力シート!J44&amp;"　"&amp;入力シート!K44</f>
        <v>　</v>
      </c>
      <c r="P37" s="20"/>
      <c r="Q37" s="20">
        <v>28</v>
      </c>
      <c r="R37" s="20" t="str">
        <f>IFERROR(VLOOKUP(入力シート!L44,Sheet1!$M$2:$N$6,2,FALSE),"")</f>
        <v/>
      </c>
      <c r="S37" s="20" t="str">
        <f>入力シート!M44</f>
        <v/>
      </c>
      <c r="T37" s="20" t="str">
        <f>入力シート!N44</f>
        <v/>
      </c>
      <c r="U37" s="20" t="str">
        <f>IFERROR(VLOOKUP(T37,Sheet1!$H$3:$I$56,2,FALSE),"")</f>
        <v/>
      </c>
      <c r="V37" s="20"/>
      <c r="W37" s="20" t="str">
        <f>IF(入力シート!E44="","",入力シート!E44)</f>
        <v/>
      </c>
      <c r="X37" s="20"/>
      <c r="Y37" s="20"/>
      <c r="Z37" s="20"/>
      <c r="AA37" s="20"/>
      <c r="AB37" s="20"/>
      <c r="AC37" s="21" t="s">
        <v>34</v>
      </c>
      <c r="AF37" s="22">
        <f>VLOOKUP(A37,入力シート!$A$9:$N$58,3,FALSE)</f>
        <v>0</v>
      </c>
    </row>
    <row r="38" spans="1:32" s="22" customFormat="1" ht="12">
      <c r="A38" s="20">
        <v>37</v>
      </c>
      <c r="B38" s="20"/>
      <c r="C38" s="20" t="str">
        <f>IF(入力シート!B45="","",入力シート!B45)</f>
        <v/>
      </c>
      <c r="D38" s="18" t="str">
        <f>IF($C38="","",IF($C38="男",VLOOKUP($AF38,Sheet1!$B$4:$D$20,2,FALSE),IF($C38="女",VLOOKUP($AF38,Sheet1!$B$32:$D$39,2,FALSE))))</f>
        <v/>
      </c>
      <c r="E38" s="18" t="str">
        <f>IF($C38="","",IF($C38="男",VLOOKUP($AF38,Sheet1!$B$4:$D$20,3,FALSE),IF($C38="女",VLOOKUP($AF38,Sheet1!$B$32:$D$39,3,FALSE))))</f>
        <v/>
      </c>
      <c r="F38" s="20"/>
      <c r="G38" s="20" t="str">
        <f>IF(入力シート!D45="","",入力シート!D45)</f>
        <v/>
      </c>
      <c r="H38" s="20" t="str">
        <f>IF(入力シート!F45="","",入力シート!F45)</f>
        <v/>
      </c>
      <c r="I38" s="20" t="str">
        <f t="shared" si="0"/>
        <v/>
      </c>
      <c r="J38" s="20" t="str">
        <f>DBCS(IF(入力シート!G45="","",入力シート!G45))</f>
        <v/>
      </c>
      <c r="K38" s="20"/>
      <c r="L38" s="20"/>
      <c r="M38" s="20"/>
      <c r="N38" s="18" t="str">
        <f>入力シート!H45&amp;"　"&amp;入力シート!I45</f>
        <v>　</v>
      </c>
      <c r="O38" s="18" t="str">
        <f>入力シート!J45&amp;"　"&amp;入力シート!K45</f>
        <v>　</v>
      </c>
      <c r="P38" s="20"/>
      <c r="Q38" s="20">
        <v>28</v>
      </c>
      <c r="R38" s="20" t="str">
        <f>IFERROR(VLOOKUP(入力シート!L45,Sheet1!$M$2:$N$6,2,FALSE),"")</f>
        <v/>
      </c>
      <c r="S38" s="20" t="str">
        <f>入力シート!M45</f>
        <v/>
      </c>
      <c r="T38" s="20" t="str">
        <f>入力シート!N45</f>
        <v/>
      </c>
      <c r="U38" s="20" t="str">
        <f>IFERROR(VLOOKUP(T38,Sheet1!$H$3:$I$56,2,FALSE),"")</f>
        <v/>
      </c>
      <c r="V38" s="20"/>
      <c r="W38" s="20" t="str">
        <f>IF(入力シート!E45="","",入力シート!E45)</f>
        <v/>
      </c>
      <c r="X38" s="20"/>
      <c r="Y38" s="20"/>
      <c r="Z38" s="20"/>
      <c r="AA38" s="20"/>
      <c r="AB38" s="20"/>
      <c r="AC38" s="21" t="s">
        <v>34</v>
      </c>
      <c r="AF38" s="22">
        <f>VLOOKUP(A38,入力シート!$A$9:$N$58,3,FALSE)</f>
        <v>0</v>
      </c>
    </row>
    <row r="39" spans="1:32" s="22" customFormat="1" ht="12">
      <c r="A39" s="20">
        <v>38</v>
      </c>
      <c r="B39" s="20"/>
      <c r="C39" s="20" t="str">
        <f>IF(入力シート!B46="","",入力シート!B46)</f>
        <v/>
      </c>
      <c r="D39" s="18" t="str">
        <f>IF($C39="","",IF($C39="男",VLOOKUP($AF39,Sheet1!$B$4:$D$20,2,FALSE),IF($C39="女",VLOOKUP($AF39,Sheet1!$B$32:$D$39,2,FALSE))))</f>
        <v/>
      </c>
      <c r="E39" s="18" t="str">
        <f>IF($C39="","",IF($C39="男",VLOOKUP($AF39,Sheet1!$B$4:$D$20,3,FALSE),IF($C39="女",VLOOKUP($AF39,Sheet1!$B$32:$D$39,3,FALSE))))</f>
        <v/>
      </c>
      <c r="F39" s="20"/>
      <c r="G39" s="20" t="str">
        <f>IF(入力シート!D46="","",入力シート!D46)</f>
        <v/>
      </c>
      <c r="H39" s="20" t="str">
        <f>IF(入力シート!F46="","",入力シート!F46)</f>
        <v/>
      </c>
      <c r="I39" s="20" t="str">
        <f t="shared" si="0"/>
        <v/>
      </c>
      <c r="J39" s="20" t="str">
        <f>DBCS(IF(入力シート!G46="","",入力シート!G46))</f>
        <v/>
      </c>
      <c r="K39" s="20"/>
      <c r="L39" s="20"/>
      <c r="M39" s="20"/>
      <c r="N39" s="18" t="str">
        <f>入力シート!H46&amp;"　"&amp;入力シート!I46</f>
        <v>　</v>
      </c>
      <c r="O39" s="18" t="str">
        <f>入力シート!J46&amp;"　"&amp;入力シート!K46</f>
        <v>　</v>
      </c>
      <c r="P39" s="20"/>
      <c r="Q39" s="20">
        <v>28</v>
      </c>
      <c r="R39" s="20" t="str">
        <f>IFERROR(VLOOKUP(入力シート!L46,Sheet1!$M$2:$N$6,2,FALSE),"")</f>
        <v/>
      </c>
      <c r="S39" s="20" t="str">
        <f>入力シート!M46</f>
        <v/>
      </c>
      <c r="T39" s="20" t="str">
        <f>入力シート!N46</f>
        <v/>
      </c>
      <c r="U39" s="20" t="str">
        <f>IFERROR(VLOOKUP(T39,Sheet1!$H$3:$I$56,2,FALSE),"")</f>
        <v/>
      </c>
      <c r="V39" s="20"/>
      <c r="W39" s="20" t="str">
        <f>IF(入力シート!E46="","",入力シート!E46)</f>
        <v/>
      </c>
      <c r="X39" s="20"/>
      <c r="Y39" s="20"/>
      <c r="Z39" s="20"/>
      <c r="AA39" s="20"/>
      <c r="AB39" s="20"/>
      <c r="AC39" s="21" t="s">
        <v>34</v>
      </c>
      <c r="AF39" s="22">
        <f>VLOOKUP(A39,入力シート!$A$9:$N$58,3,FALSE)</f>
        <v>0</v>
      </c>
    </row>
    <row r="40" spans="1:32" s="22" customFormat="1" ht="12">
      <c r="A40" s="20">
        <v>39</v>
      </c>
      <c r="B40" s="20"/>
      <c r="C40" s="20" t="str">
        <f>IF(入力シート!B47="","",入力シート!B47)</f>
        <v/>
      </c>
      <c r="D40" s="18" t="str">
        <f>IF($C40="","",IF($C40="男",VLOOKUP($AF40,Sheet1!$B$4:$D$20,2,FALSE),IF($C40="女",VLOOKUP($AF40,Sheet1!$B$32:$D$39,2,FALSE))))</f>
        <v/>
      </c>
      <c r="E40" s="18" t="str">
        <f>IF($C40="","",IF($C40="男",VLOOKUP($AF40,Sheet1!$B$4:$D$20,3,FALSE),IF($C40="女",VLOOKUP($AF40,Sheet1!$B$32:$D$39,3,FALSE))))</f>
        <v/>
      </c>
      <c r="F40" s="20"/>
      <c r="G40" s="20" t="str">
        <f>IF(入力シート!D47="","",入力シート!D47)</f>
        <v/>
      </c>
      <c r="H40" s="20" t="str">
        <f>IF(入力シート!F47="","",入力シート!F47)</f>
        <v/>
      </c>
      <c r="I40" s="20" t="str">
        <f t="shared" si="0"/>
        <v/>
      </c>
      <c r="J40" s="20" t="str">
        <f>DBCS(IF(入力シート!G47="","",入力シート!G47))</f>
        <v/>
      </c>
      <c r="K40" s="20"/>
      <c r="L40" s="20"/>
      <c r="M40" s="20"/>
      <c r="N40" s="18" t="str">
        <f>入力シート!H47&amp;"　"&amp;入力シート!I47</f>
        <v>　</v>
      </c>
      <c r="O40" s="18" t="str">
        <f>入力シート!J47&amp;"　"&amp;入力シート!K47</f>
        <v>　</v>
      </c>
      <c r="P40" s="20"/>
      <c r="Q40" s="20">
        <v>28</v>
      </c>
      <c r="R40" s="20" t="str">
        <f>IFERROR(VLOOKUP(入力シート!L47,Sheet1!$M$2:$N$6,2,FALSE),"")</f>
        <v/>
      </c>
      <c r="S40" s="20" t="str">
        <f>入力シート!M47</f>
        <v/>
      </c>
      <c r="T40" s="20" t="str">
        <f>入力シート!N47</f>
        <v/>
      </c>
      <c r="U40" s="20" t="str">
        <f>IFERROR(VLOOKUP(T40,Sheet1!$H$3:$I$56,2,FALSE),"")</f>
        <v/>
      </c>
      <c r="V40" s="20"/>
      <c r="W40" s="20" t="str">
        <f>IF(入力シート!E47="","",入力シート!E47)</f>
        <v/>
      </c>
      <c r="X40" s="20"/>
      <c r="Y40" s="20"/>
      <c r="Z40" s="20"/>
      <c r="AA40" s="20"/>
      <c r="AB40" s="20"/>
      <c r="AC40" s="21" t="s">
        <v>34</v>
      </c>
      <c r="AF40" s="22">
        <f>VLOOKUP(A40,入力シート!$A$9:$N$58,3,FALSE)</f>
        <v>0</v>
      </c>
    </row>
    <row r="41" spans="1:32" s="22" customFormat="1" ht="12">
      <c r="A41" s="20">
        <v>40</v>
      </c>
      <c r="B41" s="20"/>
      <c r="C41" s="20" t="str">
        <f>IF(入力シート!B48="","",入力シート!B48)</f>
        <v/>
      </c>
      <c r="D41" s="18" t="str">
        <f>IF($C41="","",IF($C41="男",VLOOKUP($AF41,Sheet1!$B$4:$D$20,2,FALSE),IF($C41="女",VLOOKUP($AF41,Sheet1!$B$32:$D$39,2,FALSE))))</f>
        <v/>
      </c>
      <c r="E41" s="18" t="str">
        <f>IF($C41="","",IF($C41="男",VLOOKUP($AF41,Sheet1!$B$4:$D$20,3,FALSE),IF($C41="女",VLOOKUP($AF41,Sheet1!$B$32:$D$39,3,FALSE))))</f>
        <v/>
      </c>
      <c r="F41" s="20"/>
      <c r="G41" s="20" t="str">
        <f>IF(入力シート!D48="","",入力シート!D48)</f>
        <v/>
      </c>
      <c r="H41" s="20" t="str">
        <f>IF(入力シート!F48="","",入力シート!F48)</f>
        <v/>
      </c>
      <c r="I41" s="20" t="str">
        <f t="shared" si="0"/>
        <v/>
      </c>
      <c r="J41" s="20" t="str">
        <f>DBCS(IF(入力シート!G48="","",入力シート!G48))</f>
        <v/>
      </c>
      <c r="K41" s="20"/>
      <c r="L41" s="20"/>
      <c r="M41" s="20"/>
      <c r="N41" s="18" t="str">
        <f>入力シート!H48&amp;"　"&amp;入力シート!I48</f>
        <v>　</v>
      </c>
      <c r="O41" s="18" t="str">
        <f>入力シート!J48&amp;"　"&amp;入力シート!K48</f>
        <v>　</v>
      </c>
      <c r="P41" s="20"/>
      <c r="Q41" s="20">
        <v>28</v>
      </c>
      <c r="R41" s="20" t="str">
        <f>IFERROR(VLOOKUP(入力シート!L48,Sheet1!$M$2:$N$6,2,FALSE),"")</f>
        <v/>
      </c>
      <c r="S41" s="20" t="str">
        <f>入力シート!M48</f>
        <v/>
      </c>
      <c r="T41" s="20" t="str">
        <f>入力シート!N48</f>
        <v/>
      </c>
      <c r="U41" s="20" t="str">
        <f>IFERROR(VLOOKUP(T41,Sheet1!$H$3:$I$56,2,FALSE),"")</f>
        <v/>
      </c>
      <c r="V41" s="20"/>
      <c r="W41" s="20" t="str">
        <f>IF(入力シート!E48="","",入力シート!E48)</f>
        <v/>
      </c>
      <c r="X41" s="20"/>
      <c r="Y41" s="20"/>
      <c r="Z41" s="20"/>
      <c r="AA41" s="20"/>
      <c r="AB41" s="20"/>
      <c r="AC41" s="21" t="s">
        <v>34</v>
      </c>
      <c r="AF41" s="22">
        <f>VLOOKUP(A41,入力シート!$A$9:$N$58,3,FALSE)</f>
        <v>0</v>
      </c>
    </row>
    <row r="42" spans="1:32" s="22" customFormat="1" ht="12">
      <c r="A42" s="20">
        <v>41</v>
      </c>
      <c r="B42" s="20"/>
      <c r="C42" s="20" t="str">
        <f>IF(入力シート!B49="","",入力シート!B49)</f>
        <v/>
      </c>
      <c r="D42" s="18" t="str">
        <f>IF($C42="","",IF($C42="男",VLOOKUP($AF42,Sheet1!$B$4:$D$20,2,FALSE),IF($C42="女",VLOOKUP($AF42,Sheet1!$B$32:$D$39,2,FALSE))))</f>
        <v/>
      </c>
      <c r="E42" s="18" t="str">
        <f>IF($C42="","",IF($C42="男",VLOOKUP($AF42,Sheet1!$B$4:$D$20,3,FALSE),IF($C42="女",VLOOKUP($AF42,Sheet1!$B$32:$D$39,3,FALSE))))</f>
        <v/>
      </c>
      <c r="F42" s="20"/>
      <c r="G42" s="20" t="str">
        <f>IF(入力シート!D49="","",入力シート!D49)</f>
        <v/>
      </c>
      <c r="H42" s="20" t="str">
        <f>IF(入力シート!F49="","",入力シート!F49)</f>
        <v/>
      </c>
      <c r="I42" s="20" t="str">
        <f t="shared" si="0"/>
        <v/>
      </c>
      <c r="J42" s="20" t="str">
        <f>DBCS(IF(入力シート!G49="","",入力シート!G49))</f>
        <v/>
      </c>
      <c r="K42" s="20"/>
      <c r="L42" s="20"/>
      <c r="M42" s="20"/>
      <c r="N42" s="18" t="str">
        <f>入力シート!H49&amp;"　"&amp;入力シート!I49</f>
        <v>　</v>
      </c>
      <c r="O42" s="18" t="str">
        <f>入力シート!J49&amp;"　"&amp;入力シート!K49</f>
        <v>　</v>
      </c>
      <c r="P42" s="20"/>
      <c r="Q42" s="20">
        <v>28</v>
      </c>
      <c r="R42" s="20" t="str">
        <f>IFERROR(VLOOKUP(入力シート!L49,Sheet1!$M$2:$N$6,2,FALSE),"")</f>
        <v/>
      </c>
      <c r="S42" s="20" t="str">
        <f>入力シート!M49</f>
        <v/>
      </c>
      <c r="T42" s="20" t="str">
        <f>入力シート!N49</f>
        <v/>
      </c>
      <c r="U42" s="20" t="str">
        <f>IFERROR(VLOOKUP(T42,Sheet1!$H$3:$I$56,2,FALSE),"")</f>
        <v/>
      </c>
      <c r="V42" s="20"/>
      <c r="W42" s="20" t="str">
        <f>IF(入力シート!E49="","",入力シート!E49)</f>
        <v/>
      </c>
      <c r="X42" s="20"/>
      <c r="Y42" s="20"/>
      <c r="Z42" s="20"/>
      <c r="AA42" s="20"/>
      <c r="AB42" s="20"/>
      <c r="AC42" s="21" t="s">
        <v>34</v>
      </c>
      <c r="AF42" s="22">
        <f>VLOOKUP(A42,入力シート!$A$9:$N$58,3,FALSE)</f>
        <v>0</v>
      </c>
    </row>
    <row r="43" spans="1:32" s="22" customFormat="1" ht="12">
      <c r="A43" s="20">
        <v>42</v>
      </c>
      <c r="B43" s="20"/>
      <c r="C43" s="20" t="str">
        <f>IF(入力シート!B50="","",入力シート!B50)</f>
        <v/>
      </c>
      <c r="D43" s="18" t="str">
        <f>IF($C43="","",IF($C43="男",VLOOKUP($AF43,Sheet1!$B$4:$D$20,2,FALSE),IF($C43="女",VLOOKUP($AF43,Sheet1!$B$32:$D$39,2,FALSE))))</f>
        <v/>
      </c>
      <c r="E43" s="18" t="str">
        <f>IF($C43="","",IF($C43="男",VLOOKUP($AF43,Sheet1!$B$4:$D$20,3,FALSE),IF($C43="女",VLOOKUP($AF43,Sheet1!$B$32:$D$39,3,FALSE))))</f>
        <v/>
      </c>
      <c r="F43" s="20"/>
      <c r="G43" s="20" t="str">
        <f>IF(入力シート!D50="","",入力シート!D50)</f>
        <v/>
      </c>
      <c r="H43" s="20" t="str">
        <f>IF(入力シート!F50="","",入力シート!F50)</f>
        <v/>
      </c>
      <c r="I43" s="20" t="str">
        <f t="shared" si="0"/>
        <v/>
      </c>
      <c r="J43" s="20" t="str">
        <f>DBCS(IF(入力シート!G50="","",入力シート!G50))</f>
        <v/>
      </c>
      <c r="K43" s="20"/>
      <c r="L43" s="20"/>
      <c r="M43" s="20"/>
      <c r="N43" s="18" t="str">
        <f>入力シート!H50&amp;"　"&amp;入力シート!I50</f>
        <v>　</v>
      </c>
      <c r="O43" s="18" t="str">
        <f>入力シート!J50&amp;"　"&amp;入力シート!K50</f>
        <v>　</v>
      </c>
      <c r="P43" s="20"/>
      <c r="Q43" s="20">
        <v>28</v>
      </c>
      <c r="R43" s="20" t="str">
        <f>IFERROR(VLOOKUP(入力シート!L50,Sheet1!$M$2:$N$6,2,FALSE),"")</f>
        <v/>
      </c>
      <c r="S43" s="20" t="str">
        <f>入力シート!M50</f>
        <v/>
      </c>
      <c r="T43" s="20" t="str">
        <f>入力シート!N50</f>
        <v/>
      </c>
      <c r="U43" s="20" t="str">
        <f>IFERROR(VLOOKUP(T43,Sheet1!$H$3:$I$56,2,FALSE),"")</f>
        <v/>
      </c>
      <c r="V43" s="20"/>
      <c r="W43" s="20" t="str">
        <f>IF(入力シート!E50="","",入力シート!E50)</f>
        <v/>
      </c>
      <c r="X43" s="20"/>
      <c r="Y43" s="20"/>
      <c r="Z43" s="20"/>
      <c r="AA43" s="20"/>
      <c r="AB43" s="20"/>
      <c r="AC43" s="21" t="s">
        <v>34</v>
      </c>
      <c r="AF43" s="22">
        <f>VLOOKUP(A43,入力シート!$A$9:$N$58,3,FALSE)</f>
        <v>0</v>
      </c>
    </row>
    <row r="44" spans="1:32" s="22" customFormat="1" ht="12">
      <c r="A44" s="20">
        <v>43</v>
      </c>
      <c r="B44" s="20"/>
      <c r="C44" s="20" t="str">
        <f>IF(入力シート!B51="","",入力シート!B51)</f>
        <v/>
      </c>
      <c r="D44" s="18" t="str">
        <f>IF($C44="","",IF($C44="男",VLOOKUP($AF44,Sheet1!$B$4:$D$20,2,FALSE),IF($C44="女",VLOOKUP($AF44,Sheet1!$B$32:$D$39,2,FALSE))))</f>
        <v/>
      </c>
      <c r="E44" s="18" t="str">
        <f>IF($C44="","",IF($C44="男",VLOOKUP($AF44,Sheet1!$B$4:$D$20,3,FALSE),IF($C44="女",VLOOKUP($AF44,Sheet1!$B$32:$D$39,3,FALSE))))</f>
        <v/>
      </c>
      <c r="F44" s="20"/>
      <c r="G44" s="20" t="str">
        <f>IF(入力シート!D51="","",入力シート!D51)</f>
        <v/>
      </c>
      <c r="H44" s="20" t="str">
        <f>IF(入力シート!F51="","",入力シート!F51)</f>
        <v/>
      </c>
      <c r="I44" s="20" t="str">
        <f t="shared" si="0"/>
        <v/>
      </c>
      <c r="J44" s="20" t="str">
        <f>DBCS(IF(入力シート!G51="","",入力シート!G51))</f>
        <v/>
      </c>
      <c r="K44" s="20"/>
      <c r="L44" s="20"/>
      <c r="M44" s="20"/>
      <c r="N44" s="18" t="str">
        <f>入力シート!H51&amp;"　"&amp;入力シート!I51</f>
        <v>　</v>
      </c>
      <c r="O44" s="18" t="str">
        <f>入力シート!J51&amp;"　"&amp;入力シート!K51</f>
        <v>　</v>
      </c>
      <c r="P44" s="20"/>
      <c r="Q44" s="20">
        <v>28</v>
      </c>
      <c r="R44" s="20" t="str">
        <f>IFERROR(VLOOKUP(入力シート!L51,Sheet1!$M$2:$N$6,2,FALSE),"")</f>
        <v/>
      </c>
      <c r="S44" s="20" t="str">
        <f>入力シート!M51</f>
        <v/>
      </c>
      <c r="T44" s="20" t="str">
        <f>入力シート!N51</f>
        <v/>
      </c>
      <c r="U44" s="20" t="str">
        <f>IFERROR(VLOOKUP(T44,Sheet1!$H$3:$I$56,2,FALSE),"")</f>
        <v/>
      </c>
      <c r="V44" s="20"/>
      <c r="W44" s="20" t="str">
        <f>IF(入力シート!E51="","",入力シート!E51)</f>
        <v/>
      </c>
      <c r="X44" s="20"/>
      <c r="Y44" s="20"/>
      <c r="Z44" s="20"/>
      <c r="AA44" s="20"/>
      <c r="AB44" s="20"/>
      <c r="AC44" s="21" t="s">
        <v>34</v>
      </c>
      <c r="AF44" s="22">
        <f>VLOOKUP(A44,入力シート!$A$9:$N$58,3,FALSE)</f>
        <v>0</v>
      </c>
    </row>
    <row r="45" spans="1:32" s="22" customFormat="1" ht="12">
      <c r="A45" s="20">
        <v>44</v>
      </c>
      <c r="B45" s="20"/>
      <c r="C45" s="20" t="str">
        <f>IF(入力シート!B52="","",入力シート!B52)</f>
        <v/>
      </c>
      <c r="D45" s="18" t="str">
        <f>IF($C45="","",IF($C45="男",VLOOKUP($AF45,Sheet1!$B$4:$D$20,2,FALSE),IF($C45="女",VLOOKUP($AF45,Sheet1!$B$32:$D$39,2,FALSE))))</f>
        <v/>
      </c>
      <c r="E45" s="18" t="str">
        <f>IF($C45="","",IF($C45="男",VLOOKUP($AF45,Sheet1!$B$4:$D$20,3,FALSE),IF($C45="女",VLOOKUP($AF45,Sheet1!$B$32:$D$39,3,FALSE))))</f>
        <v/>
      </c>
      <c r="F45" s="20"/>
      <c r="G45" s="20" t="str">
        <f>IF(入力シート!D52="","",入力シート!D52)</f>
        <v/>
      </c>
      <c r="H45" s="20" t="str">
        <f>IF(入力シート!F52="","",入力シート!F52)</f>
        <v/>
      </c>
      <c r="I45" s="20" t="str">
        <f t="shared" si="0"/>
        <v/>
      </c>
      <c r="J45" s="20" t="str">
        <f>DBCS(IF(入力シート!G52="","",入力シート!G52))</f>
        <v/>
      </c>
      <c r="K45" s="20"/>
      <c r="L45" s="20"/>
      <c r="M45" s="20"/>
      <c r="N45" s="18" t="str">
        <f>入力シート!H52&amp;"　"&amp;入力シート!I52</f>
        <v>　</v>
      </c>
      <c r="O45" s="18" t="str">
        <f>入力シート!J52&amp;"　"&amp;入力シート!K52</f>
        <v>　</v>
      </c>
      <c r="P45" s="20"/>
      <c r="Q45" s="20">
        <v>28</v>
      </c>
      <c r="R45" s="20" t="str">
        <f>IFERROR(VLOOKUP(入力シート!L52,Sheet1!$M$2:$N$6,2,FALSE),"")</f>
        <v/>
      </c>
      <c r="S45" s="20" t="str">
        <f>入力シート!M52</f>
        <v/>
      </c>
      <c r="T45" s="20" t="str">
        <f>入力シート!N52</f>
        <v/>
      </c>
      <c r="U45" s="20" t="str">
        <f>IFERROR(VLOOKUP(T45,Sheet1!$H$3:$I$56,2,FALSE),"")</f>
        <v/>
      </c>
      <c r="V45" s="20"/>
      <c r="W45" s="20" t="str">
        <f>IF(入力シート!E52="","",入力シート!E52)</f>
        <v/>
      </c>
      <c r="X45" s="20"/>
      <c r="Y45" s="20"/>
      <c r="Z45" s="20"/>
      <c r="AA45" s="20"/>
      <c r="AB45" s="20"/>
      <c r="AC45" s="21" t="s">
        <v>34</v>
      </c>
      <c r="AF45" s="22">
        <f>VLOOKUP(A45,入力シート!$A$9:$N$58,3,FALSE)</f>
        <v>0</v>
      </c>
    </row>
    <row r="46" spans="1:32" s="22" customFormat="1" ht="12">
      <c r="A46" s="20">
        <v>45</v>
      </c>
      <c r="B46" s="20"/>
      <c r="C46" s="20" t="str">
        <f>IF(入力シート!B53="","",入力シート!B53)</f>
        <v/>
      </c>
      <c r="D46" s="18" t="str">
        <f>IF($C46="","",IF($C46="男",VLOOKUP($AF46,Sheet1!$B$4:$D$20,2,FALSE),IF($C46="女",VLOOKUP($AF46,Sheet1!$B$32:$D$39,2,FALSE))))</f>
        <v/>
      </c>
      <c r="E46" s="18" t="str">
        <f>IF($C46="","",IF($C46="男",VLOOKUP($AF46,Sheet1!$B$4:$D$20,3,FALSE),IF($C46="女",VLOOKUP($AF46,Sheet1!$B$32:$D$39,3,FALSE))))</f>
        <v/>
      </c>
      <c r="F46" s="20"/>
      <c r="G46" s="20" t="str">
        <f>IF(入力シート!D53="","",入力シート!D53)</f>
        <v/>
      </c>
      <c r="H46" s="20" t="str">
        <f>IF(入力シート!F53="","",入力シート!F53)</f>
        <v/>
      </c>
      <c r="I46" s="20" t="str">
        <f t="shared" si="0"/>
        <v/>
      </c>
      <c r="J46" s="20" t="str">
        <f>DBCS(IF(入力シート!G53="","",入力シート!G53))</f>
        <v/>
      </c>
      <c r="K46" s="20"/>
      <c r="L46" s="20"/>
      <c r="M46" s="20"/>
      <c r="N46" s="18" t="str">
        <f>入力シート!H53&amp;"　"&amp;入力シート!I53</f>
        <v>　</v>
      </c>
      <c r="O46" s="18" t="str">
        <f>入力シート!J53&amp;"　"&amp;入力シート!K53</f>
        <v>　</v>
      </c>
      <c r="P46" s="20"/>
      <c r="Q46" s="20">
        <v>28</v>
      </c>
      <c r="R46" s="20" t="str">
        <f>IFERROR(VLOOKUP(入力シート!L53,Sheet1!$M$2:$N$6,2,FALSE),"")</f>
        <v/>
      </c>
      <c r="S46" s="20" t="str">
        <f>入力シート!M53</f>
        <v/>
      </c>
      <c r="T46" s="20" t="str">
        <f>入力シート!N53</f>
        <v/>
      </c>
      <c r="U46" s="20" t="str">
        <f>IFERROR(VLOOKUP(T46,Sheet1!$H$3:$I$56,2,FALSE),"")</f>
        <v/>
      </c>
      <c r="V46" s="20"/>
      <c r="W46" s="20" t="str">
        <f>IF(入力シート!E53="","",入力シート!E53)</f>
        <v/>
      </c>
      <c r="X46" s="20"/>
      <c r="Y46" s="20"/>
      <c r="Z46" s="20"/>
      <c r="AA46" s="20"/>
      <c r="AB46" s="20"/>
      <c r="AC46" s="21" t="s">
        <v>34</v>
      </c>
      <c r="AF46" s="22">
        <f>VLOOKUP(A46,入力シート!$A$9:$N$58,3,FALSE)</f>
        <v>0</v>
      </c>
    </row>
    <row r="47" spans="1:32" s="22" customFormat="1" ht="12">
      <c r="A47" s="20">
        <v>46</v>
      </c>
      <c r="B47" s="20"/>
      <c r="C47" s="20" t="str">
        <f>IF(入力シート!B54="","",入力シート!B54)</f>
        <v/>
      </c>
      <c r="D47" s="18" t="str">
        <f>IF($C47="","",IF($C47="男",VLOOKUP($AF47,Sheet1!$B$4:$D$20,2,FALSE),IF($C47="女",VLOOKUP($AF47,Sheet1!$B$32:$D$39,2,FALSE))))</f>
        <v/>
      </c>
      <c r="E47" s="18" t="str">
        <f>IF($C47="","",IF($C47="男",VLOOKUP($AF47,Sheet1!$B$4:$D$20,3,FALSE),IF($C47="女",VLOOKUP($AF47,Sheet1!$B$32:$D$39,3,FALSE))))</f>
        <v/>
      </c>
      <c r="F47" s="20"/>
      <c r="G47" s="20" t="str">
        <f>IF(入力シート!D54="","",入力シート!D54)</f>
        <v/>
      </c>
      <c r="H47" s="20" t="str">
        <f>IF(入力シート!F54="","",入力シート!F54)</f>
        <v/>
      </c>
      <c r="I47" s="20" t="str">
        <f t="shared" si="0"/>
        <v/>
      </c>
      <c r="J47" s="20" t="str">
        <f>DBCS(IF(入力シート!G54="","",入力シート!G54))</f>
        <v/>
      </c>
      <c r="K47" s="20"/>
      <c r="L47" s="20"/>
      <c r="M47" s="20"/>
      <c r="N47" s="18" t="str">
        <f>入力シート!H54&amp;"　"&amp;入力シート!I54</f>
        <v>　</v>
      </c>
      <c r="O47" s="18" t="str">
        <f>入力シート!J54&amp;"　"&amp;入力シート!K54</f>
        <v>　</v>
      </c>
      <c r="P47" s="20"/>
      <c r="Q47" s="20">
        <v>28</v>
      </c>
      <c r="R47" s="20" t="str">
        <f>IFERROR(VLOOKUP(入力シート!L54,Sheet1!$M$2:$N$6,2,FALSE),"")</f>
        <v/>
      </c>
      <c r="S47" s="20" t="str">
        <f>入力シート!M54</f>
        <v/>
      </c>
      <c r="T47" s="20" t="str">
        <f>入力シート!N54</f>
        <v/>
      </c>
      <c r="U47" s="20" t="str">
        <f>IFERROR(VLOOKUP(T47,Sheet1!$H$3:$I$56,2,FALSE),"")</f>
        <v/>
      </c>
      <c r="V47" s="20"/>
      <c r="W47" s="20" t="str">
        <f>IF(入力シート!E54="","",入力シート!E54)</f>
        <v/>
      </c>
      <c r="X47" s="20"/>
      <c r="Y47" s="20"/>
      <c r="Z47" s="20"/>
      <c r="AA47" s="20"/>
      <c r="AB47" s="20"/>
      <c r="AC47" s="21" t="s">
        <v>34</v>
      </c>
      <c r="AF47" s="22">
        <f>VLOOKUP(A47,入力シート!$A$9:$N$58,3,FALSE)</f>
        <v>0</v>
      </c>
    </row>
    <row r="48" spans="1:32" s="22" customFormat="1" ht="12">
      <c r="A48" s="20">
        <v>47</v>
      </c>
      <c r="B48" s="20"/>
      <c r="C48" s="20" t="str">
        <f>IF(入力シート!B55="","",入力シート!B55)</f>
        <v/>
      </c>
      <c r="D48" s="18" t="str">
        <f>IF($C48="","",IF($C48="男",VLOOKUP($AF48,Sheet1!$B$4:$D$20,2,FALSE),IF($C48="女",VLOOKUP($AF48,Sheet1!$B$32:$D$39,2,FALSE))))</f>
        <v/>
      </c>
      <c r="E48" s="18" t="str">
        <f>IF($C48="","",IF($C48="男",VLOOKUP($AF48,Sheet1!$B$4:$D$20,3,FALSE),IF($C48="女",VLOOKUP($AF48,Sheet1!$B$32:$D$39,3,FALSE))))</f>
        <v/>
      </c>
      <c r="F48" s="20"/>
      <c r="G48" s="20" t="str">
        <f>IF(入力シート!D55="","",入力シート!D55)</f>
        <v/>
      </c>
      <c r="H48" s="20" t="str">
        <f>IF(入力シート!F55="","",入力シート!F55)</f>
        <v/>
      </c>
      <c r="I48" s="20" t="str">
        <f t="shared" si="0"/>
        <v/>
      </c>
      <c r="J48" s="20" t="str">
        <f>DBCS(IF(入力シート!G55="","",入力シート!G55))</f>
        <v/>
      </c>
      <c r="K48" s="20"/>
      <c r="L48" s="20"/>
      <c r="M48" s="20"/>
      <c r="N48" s="18" t="str">
        <f>入力シート!H55&amp;"　"&amp;入力シート!I55</f>
        <v>　</v>
      </c>
      <c r="O48" s="18" t="str">
        <f>入力シート!J55&amp;"　"&amp;入力シート!K55</f>
        <v>　</v>
      </c>
      <c r="P48" s="20"/>
      <c r="Q48" s="20">
        <v>28</v>
      </c>
      <c r="R48" s="20" t="str">
        <f>IFERROR(VLOOKUP(入力シート!L55,Sheet1!$M$2:$N$6,2,FALSE),"")</f>
        <v/>
      </c>
      <c r="S48" s="20" t="str">
        <f>入力シート!M55</f>
        <v/>
      </c>
      <c r="T48" s="20" t="str">
        <f>入力シート!N55</f>
        <v/>
      </c>
      <c r="U48" s="20" t="str">
        <f>IFERROR(VLOOKUP(T48,Sheet1!$H$3:$I$56,2,FALSE),"")</f>
        <v/>
      </c>
      <c r="V48" s="20"/>
      <c r="W48" s="20" t="str">
        <f>IF(入力シート!E55="","",入力シート!E55)</f>
        <v/>
      </c>
      <c r="X48" s="20"/>
      <c r="Y48" s="20"/>
      <c r="Z48" s="20"/>
      <c r="AA48" s="20"/>
      <c r="AB48" s="20"/>
      <c r="AC48" s="21" t="s">
        <v>34</v>
      </c>
      <c r="AF48" s="22">
        <f>VLOOKUP(A48,入力シート!$A$9:$N$58,3,FALSE)</f>
        <v>0</v>
      </c>
    </row>
    <row r="49" spans="1:32" s="22" customFormat="1" ht="12">
      <c r="A49" s="20">
        <v>48</v>
      </c>
      <c r="B49" s="20"/>
      <c r="C49" s="20" t="str">
        <f>IF(入力シート!B56="","",入力シート!B56)</f>
        <v/>
      </c>
      <c r="D49" s="18" t="str">
        <f>IF($C49="","",IF($C49="男",VLOOKUP($AF49,Sheet1!$B$4:$D$20,2,FALSE),IF($C49="女",VLOOKUP($AF49,Sheet1!$B$32:$D$39,2,FALSE))))</f>
        <v/>
      </c>
      <c r="E49" s="18" t="str">
        <f>IF($C49="","",IF($C49="男",VLOOKUP($AF49,Sheet1!$B$4:$D$20,3,FALSE),IF($C49="女",VLOOKUP($AF49,Sheet1!$B$32:$D$39,3,FALSE))))</f>
        <v/>
      </c>
      <c r="F49" s="20"/>
      <c r="G49" s="20" t="str">
        <f>IF(入力シート!D56="","",入力シート!D56)</f>
        <v/>
      </c>
      <c r="H49" s="20" t="str">
        <f>IF(入力シート!F56="","",入力シート!F56)</f>
        <v/>
      </c>
      <c r="I49" s="20" t="str">
        <f t="shared" si="0"/>
        <v/>
      </c>
      <c r="J49" s="20" t="str">
        <f>DBCS(IF(入力シート!G56="","",入力シート!G56))</f>
        <v/>
      </c>
      <c r="K49" s="20"/>
      <c r="L49" s="20"/>
      <c r="M49" s="20"/>
      <c r="N49" s="18" t="str">
        <f>入力シート!H56&amp;"　"&amp;入力シート!I56</f>
        <v>　</v>
      </c>
      <c r="O49" s="18" t="str">
        <f>入力シート!J56&amp;"　"&amp;入力シート!K56</f>
        <v>　</v>
      </c>
      <c r="P49" s="20"/>
      <c r="Q49" s="20">
        <v>28</v>
      </c>
      <c r="R49" s="20" t="str">
        <f>IFERROR(VLOOKUP(入力シート!L56,Sheet1!$M$2:$N$6,2,FALSE),"")</f>
        <v/>
      </c>
      <c r="S49" s="20" t="str">
        <f>入力シート!M56</f>
        <v/>
      </c>
      <c r="T49" s="20" t="str">
        <f>入力シート!N56</f>
        <v/>
      </c>
      <c r="U49" s="20" t="str">
        <f>IFERROR(VLOOKUP(T49,Sheet1!$H$3:$I$56,2,FALSE),"")</f>
        <v/>
      </c>
      <c r="V49" s="20"/>
      <c r="W49" s="20" t="str">
        <f>IF(入力シート!E56="","",入力シート!E56)</f>
        <v/>
      </c>
      <c r="X49" s="20"/>
      <c r="Y49" s="20"/>
      <c r="Z49" s="20"/>
      <c r="AA49" s="20"/>
      <c r="AB49" s="20"/>
      <c r="AC49" s="21" t="s">
        <v>34</v>
      </c>
      <c r="AF49" s="22">
        <f>VLOOKUP(A49,入力シート!$A$9:$N$58,3,FALSE)</f>
        <v>0</v>
      </c>
    </row>
    <row r="50" spans="1:32" s="22" customFormat="1" ht="12">
      <c r="A50" s="20">
        <v>49</v>
      </c>
      <c r="B50" s="20"/>
      <c r="C50" s="20" t="str">
        <f>IF(入力シート!B57="","",入力シート!B57)</f>
        <v/>
      </c>
      <c r="D50" s="18" t="str">
        <f>IF($C50="","",IF($C50="男",VLOOKUP($AF50,Sheet1!$B$4:$D$20,2,FALSE),IF($C50="女",VLOOKUP($AF50,Sheet1!$B$32:$D$39,2,FALSE))))</f>
        <v/>
      </c>
      <c r="E50" s="18" t="str">
        <f>IF($C50="","",IF($C50="男",VLOOKUP($AF50,Sheet1!$B$4:$D$20,3,FALSE),IF($C50="女",VLOOKUP($AF50,Sheet1!$B$32:$D$39,3,FALSE))))</f>
        <v/>
      </c>
      <c r="F50" s="20"/>
      <c r="G50" s="20" t="str">
        <f>IF(入力シート!D57="","",入力シート!D57)</f>
        <v/>
      </c>
      <c r="H50" s="20" t="str">
        <f>IF(入力シート!F57="","",入力シート!F57)</f>
        <v/>
      </c>
      <c r="I50" s="20" t="str">
        <f t="shared" si="0"/>
        <v/>
      </c>
      <c r="J50" s="20" t="str">
        <f>DBCS(IF(入力シート!G57="","",入力シート!G57))</f>
        <v/>
      </c>
      <c r="K50" s="20"/>
      <c r="L50" s="20"/>
      <c r="M50" s="20"/>
      <c r="N50" s="18" t="str">
        <f>入力シート!H57&amp;"　"&amp;入力シート!I57</f>
        <v>　</v>
      </c>
      <c r="O50" s="18" t="str">
        <f>入力シート!J57&amp;"　"&amp;入力シート!K57</f>
        <v>　</v>
      </c>
      <c r="P50" s="20"/>
      <c r="Q50" s="20">
        <v>28</v>
      </c>
      <c r="R50" s="20" t="str">
        <f>IFERROR(VLOOKUP(入力シート!L57,Sheet1!$M$2:$N$6,2,FALSE),"")</f>
        <v/>
      </c>
      <c r="S50" s="20" t="str">
        <f>入力シート!M57</f>
        <v/>
      </c>
      <c r="T50" s="20" t="str">
        <f>入力シート!N57</f>
        <v/>
      </c>
      <c r="U50" s="20" t="str">
        <f>IFERROR(VLOOKUP(T50,Sheet1!$H$3:$I$56,2,FALSE),"")</f>
        <v/>
      </c>
      <c r="V50" s="20"/>
      <c r="W50" s="20" t="str">
        <f>IF(入力シート!E57="","",入力シート!E57)</f>
        <v/>
      </c>
      <c r="X50" s="20"/>
      <c r="Y50" s="20"/>
      <c r="Z50" s="20"/>
      <c r="AA50" s="20"/>
      <c r="AB50" s="20"/>
      <c r="AC50" s="21" t="s">
        <v>34</v>
      </c>
      <c r="AF50" s="22">
        <f>VLOOKUP(A50,入力シート!$A$9:$N$58,3,FALSE)</f>
        <v>0</v>
      </c>
    </row>
    <row r="51" spans="1:32" s="22" customFormat="1" ht="12">
      <c r="A51" s="20">
        <v>50</v>
      </c>
      <c r="B51" s="20"/>
      <c r="C51" s="20" t="str">
        <f>IF(入力シート!B58="","",入力シート!B58)</f>
        <v/>
      </c>
      <c r="D51" s="18" t="str">
        <f>IF($C51="","",IF($C51="男",VLOOKUP($AF51,Sheet1!$B$4:$D$20,2,FALSE),IF($C51="女",VLOOKUP($AF51,Sheet1!$B$32:$D$39,2,FALSE))))</f>
        <v/>
      </c>
      <c r="E51" s="18" t="str">
        <f>IF($C51="","",IF($C51="男",VLOOKUP($AF51,Sheet1!$B$4:$D$20,3,FALSE),IF($C51="女",VLOOKUP($AF51,Sheet1!$B$32:$D$39,3,FALSE))))</f>
        <v/>
      </c>
      <c r="F51" s="20"/>
      <c r="G51" s="20" t="str">
        <f>IF(入力シート!D58="","",入力シート!D58)</f>
        <v/>
      </c>
      <c r="H51" s="20" t="str">
        <f>IF(入力シート!F58="","",入力シート!F58)</f>
        <v/>
      </c>
      <c r="I51" s="20" t="str">
        <f t="shared" si="0"/>
        <v/>
      </c>
      <c r="J51" s="20" t="str">
        <f>DBCS(IF(入力シート!G58="","",入力シート!G58))</f>
        <v/>
      </c>
      <c r="K51" s="20"/>
      <c r="L51" s="20"/>
      <c r="M51" s="20"/>
      <c r="N51" s="18" t="str">
        <f>入力シート!H58&amp;"　"&amp;入力シート!I58</f>
        <v>　</v>
      </c>
      <c r="O51" s="18" t="str">
        <f>入力シート!J58&amp;"　"&amp;入力シート!K58</f>
        <v>　</v>
      </c>
      <c r="P51" s="20"/>
      <c r="Q51" s="20">
        <v>28</v>
      </c>
      <c r="R51" s="20" t="str">
        <f>IFERROR(VLOOKUP(入力シート!L58,Sheet1!$M$2:$N$6,2,FALSE),"")</f>
        <v/>
      </c>
      <c r="S51" s="20" t="str">
        <f>入力シート!M58</f>
        <v/>
      </c>
      <c r="T51" s="20" t="str">
        <f>入力シート!N58</f>
        <v/>
      </c>
      <c r="U51" s="20" t="str">
        <f>IFERROR(VLOOKUP(T51,Sheet1!$H$3:$I$56,2,FALSE),"")</f>
        <v/>
      </c>
      <c r="V51" s="20"/>
      <c r="W51" s="20" t="str">
        <f>IF(入力シート!E58="","",入力シート!E58)</f>
        <v/>
      </c>
      <c r="X51" s="20"/>
      <c r="Y51" s="20"/>
      <c r="Z51" s="20"/>
      <c r="AA51" s="20"/>
      <c r="AB51" s="20"/>
      <c r="AC51" s="21" t="s">
        <v>34</v>
      </c>
      <c r="AF51" s="22">
        <f>VLOOKUP(A51,入力シート!$A$9:$N$58,3,FALSE)</f>
        <v>0</v>
      </c>
    </row>
    <row r="57" spans="1:32">
      <c r="D57" s="23"/>
    </row>
  </sheetData>
  <sheetProtection algorithmName="SHA-512" hashValue="X06m/dieh4GNSavYSk4pUdT2fbq+Ha+Z05OkWlG/mYYYnLnGGteB3SFl+BJTPsFJLzZIk9BDgsMoSs4ZWHyJ6A==" saltValue="Mb1boTRsmYvp1rBCyXA+nA==" spinCount="100000" sheet="1" objects="1" scenarios="1" selectLockedCells="1" selectUnlockedCells="1"/>
  <phoneticPr fontId="2"/>
  <pageMargins left="0.78700000000000003" right="0.78700000000000003" top="0.98399999999999999" bottom="0.98399999999999999" header="0.51200000000000001" footer="0.51200000000000001"/>
  <pageSetup paperSize="9" orientation="landscape" horizontalDpi="203" verticalDpi="20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入力シート</vt:lpstr>
      <vt:lpstr>Sheet1</vt:lpstr>
      <vt:lpstr>csvエントリー</vt:lpstr>
      <vt:lpstr>入力シート!Print_Titles</vt:lpstr>
      <vt:lpstr>一般</vt:lpstr>
      <vt:lpstr>高校</vt:lpstr>
      <vt:lpstr>女</vt:lpstr>
      <vt:lpstr>小学</vt:lpstr>
      <vt:lpstr>大学</vt:lpstr>
      <vt:lpstr>男</vt:lpstr>
      <vt:lpstr>中学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博紀 窪田</dc:creator>
  <cp:keywords/>
  <dc:description/>
  <cp:lastModifiedBy>陸上 小野</cp:lastModifiedBy>
  <cp:revision/>
  <cp:lastPrinted>2025-11-09T02:18:45Z</cp:lastPrinted>
  <dcterms:created xsi:type="dcterms:W3CDTF">2024-09-26T01:11:52Z</dcterms:created>
  <dcterms:modified xsi:type="dcterms:W3CDTF">2026-08-30T13:08:41Z</dcterms:modified>
  <cp:category/>
  <cp:contentStatus/>
</cp:coreProperties>
</file>